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ughrodseth/Dropbox/CoetzeeLTD Web design/"/>
    </mc:Choice>
  </mc:AlternateContent>
  <xr:revisionPtr revIDLastSave="0" documentId="13_ncr:1_{8D5026E7-3BC7-2941-BCC8-FAEAF3532E44}" xr6:coauthVersionLast="45" xr6:coauthVersionMax="45" xr10:uidLastSave="{00000000-0000-0000-0000-000000000000}"/>
  <bookViews>
    <workbookView xWindow="0" yWindow="460" windowWidth="24240" windowHeight="13140" tabRatio="714" xr2:uid="{00000000-000D-0000-FFFF-FFFF00000000}"/>
  </bookViews>
  <sheets>
    <sheet name="Coetzee &amp; Coetzee &quot;Spice &amp; Tea&quot;" sheetId="9" r:id="rId1"/>
  </sheets>
  <definedNames>
    <definedName name="_xlnm._FilterDatabase" localSheetId="0" hidden="1">'Coetzee &amp; Coetzee "Spice &amp; Tea"'!$B$11:$K$201</definedName>
    <definedName name="_Hlk530496563" localSheetId="0">'Coetzee &amp; Coetzee "Spice &amp; Tea"'!$F$160</definedName>
    <definedName name="_Hlk530496569" localSheetId="0">'Coetzee &amp; Coetzee "Spice &amp; Tea"'!$F$148</definedName>
    <definedName name="_Hlk536447731" localSheetId="0">'Coetzee &amp; Coetzee "Spice &amp; Tea"'!#REF!</definedName>
    <definedName name="_xlnm.Print_Area" localSheetId="0">'Coetzee &amp; Coetzee "Spice &amp; Tea"'!$A$1:$L$204</definedName>
    <definedName name="_xlnm.Print_Titles" localSheetId="0">'Coetzee &amp; Coetzee "Spice &amp; Tea"'!$1:$7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4" i="9" l="1"/>
  <c r="H125" i="9"/>
  <c r="H106" i="9"/>
  <c r="H107" i="9"/>
  <c r="H108" i="9"/>
  <c r="H109" i="9"/>
  <c r="H110" i="9"/>
  <c r="H111" i="9"/>
  <c r="H112" i="9"/>
  <c r="H114" i="9"/>
  <c r="H115" i="9"/>
  <c r="H116" i="9"/>
  <c r="H117" i="9"/>
  <c r="H118" i="9"/>
  <c r="H119" i="9"/>
  <c r="H120" i="9"/>
  <c r="H121" i="9"/>
  <c r="H122" i="9"/>
  <c r="J123" i="9"/>
  <c r="J120" i="9"/>
  <c r="J155" i="9" l="1"/>
  <c r="J82" i="9" l="1"/>
  <c r="J84" i="9" l="1"/>
  <c r="J106" i="9" l="1"/>
  <c r="J33" i="9"/>
  <c r="J177" i="9" l="1"/>
  <c r="J178" i="9"/>
  <c r="J179" i="9"/>
  <c r="J176" i="9"/>
  <c r="J149" i="9"/>
  <c r="J150" i="9"/>
  <c r="J151" i="9"/>
  <c r="J152" i="9"/>
  <c r="J153" i="9"/>
  <c r="J154" i="9"/>
  <c r="J157" i="9"/>
  <c r="J156" i="9"/>
  <c r="J158" i="9"/>
  <c r="J159" i="9"/>
  <c r="J160" i="9"/>
  <c r="J161" i="9"/>
  <c r="J163" i="9"/>
  <c r="J164" i="9"/>
  <c r="J165" i="9"/>
  <c r="J166" i="9"/>
  <c r="J167" i="9"/>
  <c r="J162" i="9"/>
  <c r="J172" i="9"/>
  <c r="J168" i="9"/>
  <c r="J169" i="9"/>
  <c r="J170" i="9"/>
  <c r="J171" i="9"/>
  <c r="J173" i="9"/>
  <c r="J148" i="9"/>
  <c r="J135" i="9"/>
  <c r="J136" i="9"/>
  <c r="J137" i="9"/>
  <c r="J138" i="9"/>
  <c r="J139" i="9"/>
  <c r="J140" i="9"/>
  <c r="J141" i="9"/>
  <c r="J142" i="9"/>
  <c r="J143" i="9"/>
  <c r="J144" i="9"/>
  <c r="J145" i="9"/>
  <c r="J134" i="9"/>
  <c r="J129" i="9"/>
  <c r="J130" i="9"/>
  <c r="J128" i="9"/>
  <c r="J107" i="9"/>
  <c r="J109" i="9"/>
  <c r="J111" i="9"/>
  <c r="J113" i="9"/>
  <c r="J114" i="9"/>
  <c r="J115" i="9"/>
  <c r="J118" i="9"/>
  <c r="J119" i="9"/>
  <c r="J121" i="9"/>
  <c r="J122" i="9"/>
  <c r="J124" i="9"/>
  <c r="J101" i="9"/>
  <c r="J102" i="9"/>
  <c r="J100" i="9"/>
  <c r="J93" i="9"/>
  <c r="J94" i="9"/>
  <c r="J95" i="9"/>
  <c r="J96" i="9"/>
  <c r="J97" i="9"/>
  <c r="J92" i="9"/>
  <c r="J79" i="9"/>
  <c r="J80" i="9"/>
  <c r="J81" i="9"/>
  <c r="J83" i="9"/>
  <c r="J85" i="9"/>
  <c r="J78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43" i="9"/>
  <c r="J40" i="9" l="1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4" i="9"/>
  <c r="J35" i="9"/>
  <c r="J36" i="9"/>
  <c r="J37" i="9"/>
  <c r="J38" i="9"/>
  <c r="J39" i="9"/>
  <c r="J13" i="9"/>
  <c r="J12" i="9"/>
  <c r="J110" i="9" l="1"/>
  <c r="J108" i="9"/>
  <c r="H105" i="9"/>
  <c r="J105" i="9" s="1"/>
  <c r="J125" i="9"/>
  <c r="J116" i="9"/>
  <c r="J117" i="9"/>
  <c r="J112" i="9"/>
  <c r="K95" i="9" l="1"/>
  <c r="K93" i="9"/>
  <c r="K94" i="9"/>
  <c r="K92" i="9"/>
  <c r="K96" i="9"/>
  <c r="K100" i="9"/>
  <c r="K102" i="9"/>
  <c r="K101" i="9"/>
</calcChain>
</file>

<file path=xl/sharedStrings.xml><?xml version="1.0" encoding="utf-8"?>
<sst xmlns="http://schemas.openxmlformats.org/spreadsheetml/2006/main" count="842" uniqueCount="399">
  <si>
    <t>Coetzee &amp; Coetzee (Pty) Ltd</t>
  </si>
  <si>
    <t>40 Tea Bags</t>
  </si>
  <si>
    <t>20 Tea Bags</t>
  </si>
  <si>
    <t>Whole</t>
  </si>
  <si>
    <t>Cnr Cincaut &amp; Barlinka Str, Saxenburg Park,</t>
  </si>
  <si>
    <t>Blackheath, 7579</t>
  </si>
  <si>
    <t>ORDER DATE</t>
  </si>
  <si>
    <t>TEL</t>
  </si>
  <si>
    <t>FAX</t>
  </si>
  <si>
    <t>CELL</t>
  </si>
  <si>
    <t>DESCRIPTION</t>
  </si>
  <si>
    <t>EMAIL</t>
  </si>
  <si>
    <t xml:space="preserve">COMPANY NAME </t>
  </si>
  <si>
    <t>Loose Tea</t>
  </si>
  <si>
    <t>NOTES:</t>
  </si>
  <si>
    <t>PRODUCT NAME</t>
  </si>
  <si>
    <t>Packing Unit</t>
  </si>
  <si>
    <t>TERMS AND CONDITIONS</t>
  </si>
  <si>
    <t>Fax 08 666 000 31</t>
  </si>
  <si>
    <t>Tel 021 905 9711</t>
  </si>
  <si>
    <t xml:space="preserve">CLIENT ORDER DETAILS   </t>
  </si>
  <si>
    <t>Comments</t>
  </si>
  <si>
    <t xml:space="preserve">Natural &amp; Organic Products </t>
  </si>
  <si>
    <t>25 Tea bags (string and tag)</t>
  </si>
  <si>
    <t xml:space="preserve">Whole </t>
  </si>
  <si>
    <t>BATCH CODE                                  (Office use only)</t>
  </si>
  <si>
    <t>Powder</t>
  </si>
  <si>
    <t>China</t>
  </si>
  <si>
    <t>India</t>
  </si>
  <si>
    <t>Mustard Seed Yellow</t>
  </si>
  <si>
    <t>Mustard Seed Brown</t>
  </si>
  <si>
    <t>Turkey</t>
  </si>
  <si>
    <t>Sri Lanka</t>
  </si>
  <si>
    <t>South Africa</t>
  </si>
  <si>
    <t>Seeds</t>
  </si>
  <si>
    <t>1kg</t>
  </si>
  <si>
    <t>250g</t>
  </si>
  <si>
    <t xml:space="preserve">Liquorice Roots sticks </t>
  </si>
  <si>
    <t xml:space="preserve">Chili Powder </t>
  </si>
  <si>
    <t>Shipper (12's)</t>
  </si>
  <si>
    <t>ORDER  REF NO.</t>
  </si>
  <si>
    <t>TRANSPORT METHOD</t>
  </si>
  <si>
    <t>Flakes 2 to 5mm</t>
  </si>
  <si>
    <t>Superfine (0.5 to 2mm)</t>
  </si>
  <si>
    <t>Brazil</t>
  </si>
  <si>
    <t>Whole FAQ</t>
  </si>
  <si>
    <t>Powder (&lt; 0.5mm)</t>
  </si>
  <si>
    <t xml:space="preserve">Cloves </t>
  </si>
  <si>
    <t>Origin</t>
  </si>
  <si>
    <t>COMMENTS</t>
  </si>
  <si>
    <t>Slices</t>
  </si>
  <si>
    <t>Namibia</t>
  </si>
  <si>
    <t>R / Shipper</t>
  </si>
  <si>
    <t>TEALAND ORGANIC PYRAMID TEA BAGS</t>
  </si>
  <si>
    <t>20 Tea bags (string and tag)</t>
  </si>
  <si>
    <t>ORGANIC SPICES **</t>
  </si>
  <si>
    <t>MEDICINAL PLANTS **</t>
  </si>
  <si>
    <t>CONVENTIONAL PRODUCT **</t>
  </si>
  <si>
    <t>CEDARLIFE ORGANIC TEA</t>
  </si>
  <si>
    <t xml:space="preserve">Rosehip Powder </t>
  </si>
  <si>
    <t>Rosehip Shell</t>
  </si>
  <si>
    <t>Loose tea - Full leaf</t>
  </si>
  <si>
    <t xml:space="preserve">250 g </t>
  </si>
  <si>
    <t xml:space="preserve">1 kg foil </t>
  </si>
  <si>
    <t xml:space="preserve">Whole Leaf tea </t>
  </si>
  <si>
    <t>20 pyramid bags</t>
  </si>
  <si>
    <t xml:space="preserve">PACKAGED TEA </t>
  </si>
  <si>
    <t>TEA, TEA HERBS &amp; TEASANS</t>
  </si>
  <si>
    <t>Hops strobiles cut</t>
  </si>
  <si>
    <t xml:space="preserve">Gautemala </t>
  </si>
  <si>
    <t>Germany</t>
  </si>
  <si>
    <t xml:space="preserve">Lesotho </t>
  </si>
  <si>
    <t>Albania</t>
  </si>
  <si>
    <t>Coarse Cut (3 to 6mm)</t>
  </si>
  <si>
    <t>Cut</t>
  </si>
  <si>
    <t>Fine Cut</t>
  </si>
  <si>
    <t>Price / KG</t>
  </si>
  <si>
    <t>Price / box</t>
  </si>
  <si>
    <t>PO Box 272, Blackheath, 7580</t>
  </si>
  <si>
    <t>sales@coetzeeltd.com</t>
  </si>
  <si>
    <t>www.coetzeeltd.com</t>
  </si>
  <si>
    <t>Price/kg
or
Unit</t>
  </si>
  <si>
    <t>VAT. NR</t>
  </si>
  <si>
    <t>COMP. REG. NR</t>
  </si>
  <si>
    <t>ACCOUNT TERMS</t>
  </si>
  <si>
    <t>EFT TERMS</t>
  </si>
  <si>
    <t>SKU</t>
  </si>
  <si>
    <t>P199</t>
  </si>
  <si>
    <t>P200</t>
  </si>
  <si>
    <t>P112</t>
  </si>
  <si>
    <t>P193</t>
  </si>
  <si>
    <t>P119</t>
  </si>
  <si>
    <t>P121</t>
  </si>
  <si>
    <t>P143</t>
  </si>
  <si>
    <t>P329</t>
  </si>
  <si>
    <t>P158</t>
  </si>
  <si>
    <t>P455</t>
  </si>
  <si>
    <t>P155</t>
  </si>
  <si>
    <t>P249</t>
  </si>
  <si>
    <t>P253</t>
  </si>
  <si>
    <t>P256</t>
  </si>
  <si>
    <t>P266</t>
  </si>
  <si>
    <t>P009</t>
  </si>
  <si>
    <t>P134</t>
  </si>
  <si>
    <t>P139</t>
  </si>
  <si>
    <t>P150</t>
  </si>
  <si>
    <t>P251</t>
  </si>
  <si>
    <t>P339</t>
  </si>
  <si>
    <t>P400</t>
  </si>
  <si>
    <t>P070</t>
  </si>
  <si>
    <t>P066</t>
  </si>
  <si>
    <t>P160</t>
  </si>
  <si>
    <t>Poland</t>
  </si>
  <si>
    <t>P068</t>
  </si>
  <si>
    <t>P371</t>
  </si>
  <si>
    <t>Natural Flavours Liquid &amp; Capsopearls</t>
  </si>
  <si>
    <t>P0615494</t>
  </si>
  <si>
    <t>P0613616</t>
  </si>
  <si>
    <t>P0615466</t>
  </si>
  <si>
    <t>P0615349</t>
  </si>
  <si>
    <t>P0630050</t>
  </si>
  <si>
    <t>P0616472</t>
  </si>
  <si>
    <t>P0608340</t>
  </si>
  <si>
    <t>P0615628</t>
  </si>
  <si>
    <t>P0615360</t>
  </si>
  <si>
    <t>P0640454</t>
  </si>
  <si>
    <t>P0615239</t>
  </si>
  <si>
    <t>P007</t>
  </si>
  <si>
    <t>P016</t>
  </si>
  <si>
    <t>P020</t>
  </si>
  <si>
    <t>P072</t>
  </si>
  <si>
    <t>P074</t>
  </si>
  <si>
    <t>P073</t>
  </si>
  <si>
    <t>P075</t>
  </si>
  <si>
    <t>P195</t>
  </si>
  <si>
    <t>P222</t>
  </si>
  <si>
    <t>P268</t>
  </si>
  <si>
    <t>P310</t>
  </si>
  <si>
    <t>Apple Flavour Natural</t>
  </si>
  <si>
    <t>Blackberry Flavour Natural</t>
  </si>
  <si>
    <t>Capsopearl  Honey NI Flavour</t>
  </si>
  <si>
    <t>Capsopearl Caramel Nat. Flavour</t>
  </si>
  <si>
    <t>Capsopearl Caramel NI Flavour</t>
  </si>
  <si>
    <t>Capsopearl Lemon Nat. Flavour</t>
  </si>
  <si>
    <t>Mango Flavour Natural</t>
  </si>
  <si>
    <t>Peach Natural Flavour</t>
  </si>
  <si>
    <t>Raspberry Flavour Natural</t>
  </si>
  <si>
    <t>Strawberry Nat.Flavour Bio-teas P310</t>
  </si>
  <si>
    <t>Price/kg</t>
  </si>
  <si>
    <t xml:space="preserve">Liquid </t>
  </si>
  <si>
    <t xml:space="preserve">Granules </t>
  </si>
  <si>
    <t>P175</t>
  </si>
  <si>
    <t>P198</t>
  </si>
  <si>
    <t>P334</t>
  </si>
  <si>
    <t>P501</t>
  </si>
  <si>
    <t>Valerian Root</t>
  </si>
  <si>
    <t xml:space="preserve">Thyme Rubbed </t>
  </si>
  <si>
    <t xml:space="preserve">Rosemary </t>
  </si>
  <si>
    <t xml:space="preserve">Stinging </t>
  </si>
  <si>
    <t xml:space="preserve">Petals Blue </t>
  </si>
  <si>
    <t>P125</t>
  </si>
  <si>
    <t>P235</t>
  </si>
  <si>
    <t>P301</t>
  </si>
  <si>
    <t>P300</t>
  </si>
  <si>
    <t>P502</t>
  </si>
  <si>
    <t>Yerba Mate Tea</t>
  </si>
  <si>
    <t>P341</t>
  </si>
  <si>
    <t>P129</t>
  </si>
  <si>
    <t>P144</t>
  </si>
  <si>
    <t>P232</t>
  </si>
  <si>
    <t>Shipper (20's)</t>
  </si>
  <si>
    <t>Shipper (6's)</t>
  </si>
  <si>
    <t xml:space="preserve">TL English Breakfast 20 Pyramids </t>
  </si>
  <si>
    <t xml:space="preserve">TL Forest Fruit Herbal 20 Pyramids </t>
  </si>
  <si>
    <t xml:space="preserve">TL Green Japanese Cherry 20 Pyramids </t>
  </si>
  <si>
    <t>P384</t>
  </si>
  <si>
    <t>P485</t>
  </si>
  <si>
    <t>Branded - (Rooibos Espresso)</t>
  </si>
  <si>
    <t>P295</t>
  </si>
  <si>
    <t>P065</t>
  </si>
  <si>
    <t xml:space="preserve">Corn Flowers </t>
  </si>
  <si>
    <t>P311</t>
  </si>
  <si>
    <t>P230</t>
  </si>
  <si>
    <t>P354</t>
  </si>
  <si>
    <t>Coarse (4-6mm)</t>
  </si>
  <si>
    <t>P380</t>
  </si>
  <si>
    <t>P122</t>
  </si>
  <si>
    <t xml:space="preserve">1kg Vacuum Sealed </t>
  </si>
  <si>
    <t>P445</t>
  </si>
  <si>
    <t>P229</t>
  </si>
  <si>
    <t>P305</t>
  </si>
  <si>
    <t>P514</t>
  </si>
  <si>
    <t xml:space="preserve">Bulk Packing Unit
MOQ 1kg </t>
  </si>
  <si>
    <t>Bulk Packing Unit
MOQ 1kg</t>
  </si>
  <si>
    <t>P130</t>
  </si>
  <si>
    <t xml:space="preserve">Nettle Leaves Fine Cut Org </t>
  </si>
  <si>
    <t>Calendula Petals</t>
  </si>
  <si>
    <t>P424</t>
  </si>
  <si>
    <t>P473</t>
  </si>
  <si>
    <t>P399</t>
  </si>
  <si>
    <t>P179</t>
  </si>
  <si>
    <t>P504</t>
  </si>
  <si>
    <t>ORGANIC FRUITS</t>
  </si>
  <si>
    <t xml:space="preserve">Natural &amp; Conventional Products </t>
  </si>
  <si>
    <t xml:space="preserve">Fine Cut </t>
  </si>
  <si>
    <t>Fine Cut (2-4mm)</t>
  </si>
  <si>
    <t xml:space="preserve">Cuts </t>
  </si>
  <si>
    <t>10cm</t>
  </si>
  <si>
    <t>Jasmine Flower Cut Conv P176</t>
  </si>
  <si>
    <t>Organic</t>
  </si>
  <si>
    <t>Conventional</t>
  </si>
  <si>
    <t xml:space="preserve">P386 </t>
  </si>
  <si>
    <t>P133</t>
  </si>
  <si>
    <t xml:space="preserve">Orange Peel SF Org </t>
  </si>
  <si>
    <t>P212</t>
  </si>
  <si>
    <t xml:space="preserve">Lemon Peel SF Org </t>
  </si>
  <si>
    <t>P432</t>
  </si>
  <si>
    <t>Buchu Leaves Org P058</t>
  </si>
  <si>
    <t xml:space="preserve">Buchu Leaves Fine 1 Org </t>
  </si>
  <si>
    <t>P289</t>
  </si>
  <si>
    <t>Fine 2 Organic (0.5 to 4mm)</t>
  </si>
  <si>
    <t>P379</t>
  </si>
  <si>
    <t>P280</t>
  </si>
  <si>
    <t>P287</t>
  </si>
  <si>
    <t>P183</t>
  </si>
  <si>
    <t>CL Rooibos 100g Org P070</t>
  </si>
  <si>
    <t>Coconut Flakes Org P187</t>
  </si>
  <si>
    <t>Peppermint Fine 2 Org P235</t>
  </si>
  <si>
    <t>Moringa Oelifera Leaves Conv P473</t>
  </si>
  <si>
    <t>Cinnamon Pwd Org P121</t>
  </si>
  <si>
    <t>Pepper Black Whole Org P232</t>
  </si>
  <si>
    <t>Cinnamon Fine 2 Org P289</t>
  </si>
  <si>
    <t>Lemongrass Cut Org P455</t>
  </si>
  <si>
    <t>Lemongrass Fine Org P184</t>
  </si>
  <si>
    <t>Moringa Oelifera Fine 2 Conv P280</t>
  </si>
  <si>
    <t>Moringa Oelifera Pwd Conv P287</t>
  </si>
  <si>
    <t>Coconut Fine Org P188</t>
  </si>
  <si>
    <t>P188</t>
  </si>
  <si>
    <t>P187</t>
  </si>
  <si>
    <t>Rosehip Fine Cut</t>
  </si>
  <si>
    <t>Ginger Pwd Org P144</t>
  </si>
  <si>
    <t>P551</t>
  </si>
  <si>
    <t>Sutherlandia Fine 2 Conv P311</t>
  </si>
  <si>
    <t>0.5 to 3mm</t>
  </si>
  <si>
    <t>P118</t>
  </si>
  <si>
    <t>Natural Flavours</t>
  </si>
  <si>
    <t>Lemon Balm Fine 2 Org P399</t>
  </si>
  <si>
    <t>Lemon Balm Cut Org P400</t>
  </si>
  <si>
    <t xml:space="preserve">Melissa Leave </t>
  </si>
  <si>
    <t>Aniseed Org P003</t>
  </si>
  <si>
    <t>Cardamon Pods G2 Org P078</t>
  </si>
  <si>
    <t>Cardamon Pods Pwd Org P085</t>
  </si>
  <si>
    <t>Cardamon Seed Org P438</t>
  </si>
  <si>
    <t>Cardamon Seed Pwd Org P080</t>
  </si>
  <si>
    <t>Chilli Flakes Org P118</t>
  </si>
  <si>
    <t>Cinnamon Quils C4 Org P122</t>
  </si>
  <si>
    <t>Cloves Whole Org P125</t>
  </si>
  <si>
    <t>Cloves Coarse Org P379</t>
  </si>
  <si>
    <t>Cloves Fine Org P380</t>
  </si>
  <si>
    <t>Corriander Seed Org P129</t>
  </si>
  <si>
    <t>Ginger Fine Org P143</t>
  </si>
  <si>
    <t>Pepper Black Fine 2 Org P229</t>
  </si>
  <si>
    <t>P565</t>
  </si>
  <si>
    <t>Hibiscus Flower Cut Org P158</t>
  </si>
  <si>
    <t>Green Tea Fannings Conv P154</t>
  </si>
  <si>
    <t>Green Tea Fannings Org P155</t>
  </si>
  <si>
    <t>Cardamon Husks Org P077</t>
  </si>
  <si>
    <t>Cardamon Seed Fine Org P082</t>
  </si>
  <si>
    <t>QI Afternoon Tea Org P249 50g</t>
  </si>
  <si>
    <t>QI Green Tea &amp; Blueberry Org P253 32g</t>
  </si>
  <si>
    <t>QI Green Tea &amp; Ginger Org P254 40g</t>
  </si>
  <si>
    <t>QI Green Tea &amp; Gingko Org P255 40g</t>
  </si>
  <si>
    <t xml:space="preserve">QI Green Tea &amp; Ginseng Org P256 40g  </t>
  </si>
  <si>
    <t xml:space="preserve">QI Green Tea &amp; Lemon Org P257 50g </t>
  </si>
  <si>
    <t>QI Green Tea &amp; Matcha Org P570</t>
  </si>
  <si>
    <t>QI Green Tea Decaf Org P573</t>
  </si>
  <si>
    <t>QI Green Tea Ginseng Matcha Org P572</t>
  </si>
  <si>
    <t>QI Green Tea Turmeric Matcha Org P571</t>
  </si>
  <si>
    <t>QI White Pomegranate Org P265 32g</t>
  </si>
  <si>
    <t>CL Greenbosch 100g</t>
  </si>
  <si>
    <t>P0615272</t>
  </si>
  <si>
    <t>QI White 50g Org P267</t>
  </si>
  <si>
    <t>QI Earl Grey Org P342</t>
  </si>
  <si>
    <t>All prices are EX-WAREHOUSE and EXCL 15% VAT</t>
  </si>
  <si>
    <t>All orders to be emailed to sales@coetzeeltd.com or Fax to +27 21 905 3211</t>
  </si>
  <si>
    <t>Written confirmation of Sales Order is required to ensure release of goods</t>
  </si>
  <si>
    <t>NO RETURNS WILL BE ACCEPTED AFTER 7 DAYS - subject to terms and conditions</t>
  </si>
  <si>
    <t>Credit will only be issued once goods have been received by Warehouse - subject to terms and conditions</t>
  </si>
  <si>
    <t>2.5% Interest to be charged on overdue accounts - payment terms strictly 30 days after STATEMENT</t>
  </si>
  <si>
    <t>R150-00 per pallet surcharge for all palletized orders placed as of 1 March 2009</t>
  </si>
  <si>
    <t>**  LOOSE PRODUCT ITEMS - Minimum Order quantity (MOQ) of 1kg</t>
  </si>
  <si>
    <t>Chamomile Flower Org P112</t>
  </si>
  <si>
    <t>Hibiscus Flower Fine 1 Org P577</t>
  </si>
  <si>
    <t>Cut (2-4mm)</t>
  </si>
  <si>
    <t>Lavender Flower Blue Org P179</t>
  </si>
  <si>
    <t>Burdock Root Fine Conv P501</t>
  </si>
  <si>
    <t>Dandelion herb cut Conv P130</t>
  </si>
  <si>
    <t>Orange Peel Coarse Conv P576</t>
  </si>
  <si>
    <t>Milk Thistle Herb cut Conv P198</t>
  </si>
  <si>
    <t>GRADE</t>
  </si>
  <si>
    <t xml:space="preserve">Ginger Slices Org P514 </t>
  </si>
  <si>
    <t>P578</t>
  </si>
  <si>
    <t>Senna Fine 1 Organic P578</t>
  </si>
  <si>
    <t>Rossoccino Lungo 1kg Conv P565</t>
  </si>
  <si>
    <t>Rossoccino Prem Espres 1kg Conv P301</t>
  </si>
  <si>
    <t>Rossoccino Prem Espres 250g Conv P300</t>
  </si>
  <si>
    <t>Product Picture</t>
  </si>
  <si>
    <t>Chamomile Flower Pollen Org P425</t>
  </si>
  <si>
    <t xml:space="preserve">1kg </t>
  </si>
  <si>
    <t>Vanilla Natural flavour P339</t>
  </si>
  <si>
    <t>QI Jasmine Tea Org P247</t>
  </si>
  <si>
    <t>Lemon Peel Fine Conv P595</t>
  </si>
  <si>
    <t>Lemon Peel Pwd Conv P596</t>
  </si>
  <si>
    <t>Black Tea FOP Conv P591</t>
  </si>
  <si>
    <t>P591</t>
  </si>
  <si>
    <t>Assam Black BOPF Org P590</t>
  </si>
  <si>
    <t xml:space="preserve">Super </t>
  </si>
  <si>
    <t>P359</t>
  </si>
  <si>
    <t>Vanilla Bean Cuts Conv P302</t>
  </si>
  <si>
    <t>Vanilla Bean Pwd Conv P335</t>
  </si>
  <si>
    <t>Hibiscus Pwd Org P160</t>
  </si>
  <si>
    <t>Pelargonium Sid Root Fine Org P420</t>
  </si>
  <si>
    <t>Pelargonium Sid Root Cut LE Conv P374</t>
  </si>
  <si>
    <t>P420</t>
  </si>
  <si>
    <t>P374</t>
  </si>
  <si>
    <t>Devils Claw Zeheri Slices Org P387</t>
  </si>
  <si>
    <t>Devils Claw Pwd Conv P133</t>
  </si>
  <si>
    <t>NEW</t>
  </si>
  <si>
    <t>Cinnamon Fine Org P382</t>
  </si>
  <si>
    <t>N/A</t>
  </si>
  <si>
    <t>Rooibos Super Org P348</t>
  </si>
  <si>
    <t>Fennel Seed Whole Org P137</t>
  </si>
  <si>
    <t>Hibiscus Flowers SF Org P410</t>
  </si>
  <si>
    <t>Green Rooibos Long Cut Conv P498</t>
  </si>
  <si>
    <t xml:space="preserve">QI Green Tea Org P261 EOT50 </t>
  </si>
  <si>
    <t>Valencia Segments Org P213</t>
  </si>
  <si>
    <t>Orange Triangles  (Flesh &amp; Peel)</t>
  </si>
  <si>
    <t>Triangles  (Flesh &amp; Peel)</t>
  </si>
  <si>
    <t xml:space="preserve">CLIENT NAME </t>
  </si>
  <si>
    <t xml:space="preserve">DELIVERY ADDRESS:
</t>
  </si>
  <si>
    <t xml:space="preserve"> Proof of payment must be emailed or faxed prior to collections or dispatch</t>
  </si>
  <si>
    <t xml:space="preserve">For Security Reasons NO CASH OR CHEQUE PAYMENTS WILL BE ACCEPTED  </t>
  </si>
  <si>
    <t>Due to volatile Rand, prices cannot be guaranteed for any period of time</t>
  </si>
  <si>
    <t>Honeybush Int Coarse Org P161</t>
  </si>
  <si>
    <t>Tumeric Pwd Org P329</t>
  </si>
  <si>
    <t>Liquorice Pwd Org P191</t>
  </si>
  <si>
    <t>Liquorice Coarse Org P402</t>
  </si>
  <si>
    <t>Liquorice Fine 1 Org P480</t>
  </si>
  <si>
    <t>Pepper Black Pwd Org P230</t>
  </si>
  <si>
    <t xml:space="preserve">Pepper Black Coarse Org P228         </t>
  </si>
  <si>
    <t>Rooibos Super Conv P359</t>
  </si>
  <si>
    <t>QI Detox Tea Org P251 40g</t>
  </si>
  <si>
    <t xml:space="preserve">QI Digestif Tea Org P252 32g </t>
  </si>
  <si>
    <t xml:space="preserve">QI Green Tea &amp; Mint Org P258 25tb </t>
  </si>
  <si>
    <t>QI White Tea &amp; Goji Berry Org P266 32g</t>
  </si>
  <si>
    <t>QI White &amp; Spicy Org P264 40g</t>
  </si>
  <si>
    <t>Bergamot Natural Flavour P016</t>
  </si>
  <si>
    <t>P498</t>
  </si>
  <si>
    <t>Egypt</t>
  </si>
  <si>
    <t>CL Honeybush Cedarlife 50g</t>
  </si>
  <si>
    <t>CL Honeybush Cedarlife 100g</t>
  </si>
  <si>
    <t>CL Greenbosch 50g</t>
  </si>
  <si>
    <t>CL Rooibos 50g</t>
  </si>
  <si>
    <t>Marigold/Calendula Petals Org P424</t>
  </si>
  <si>
    <t>Vanilla Bean Org P477</t>
  </si>
  <si>
    <t>Vanilla Bean Cut Org P619</t>
  </si>
  <si>
    <t>Pods x 2</t>
  </si>
  <si>
    <t>Organic AAA Grade</t>
  </si>
  <si>
    <t>Uganda</t>
  </si>
  <si>
    <t>Devils Claw Zeheri Slices Conv P386</t>
  </si>
  <si>
    <t>Assam Black GFBOP Conv P009</t>
  </si>
  <si>
    <t>Price /kg provided only on items available in stock Errors and Omissions excluded</t>
  </si>
  <si>
    <t>1kg up to 25kg</t>
  </si>
  <si>
    <t>1kg up to 20kg</t>
  </si>
  <si>
    <t>1kg up to 15kg</t>
  </si>
  <si>
    <t>1kg up to 10kg</t>
  </si>
  <si>
    <t>1kg up to 36kg</t>
  </si>
  <si>
    <t>1kg up to 22.5kg</t>
  </si>
  <si>
    <t>1kg up to 18kg</t>
  </si>
  <si>
    <t>1kg up to 9.8kg</t>
  </si>
  <si>
    <t>1kg up to 5kg</t>
  </si>
  <si>
    <t>1kg up to 4kg</t>
  </si>
  <si>
    <t>1kg up to 9.2kg</t>
  </si>
  <si>
    <t>1kg up to 16kg</t>
  </si>
  <si>
    <t>Valencia Segments Conv P506</t>
  </si>
  <si>
    <t>Lemon Segments Org P183</t>
  </si>
  <si>
    <t>Spearmint Fine 2 Conv P307</t>
  </si>
  <si>
    <t>Order Quantity Value</t>
  </si>
  <si>
    <t>Quantity Ordered</t>
  </si>
  <si>
    <t>Senna Pwd Org P305</t>
  </si>
  <si>
    <t>Senna Pwd Conv P485</t>
  </si>
  <si>
    <t>CL Vanilla Pods Tube Org P629</t>
  </si>
  <si>
    <t>ORGANIC HERBS  **</t>
  </si>
  <si>
    <t>Orange Peel Pwd Org P429</t>
  </si>
  <si>
    <t>QI Jasmine Loose Org P262</t>
  </si>
  <si>
    <t>100g Loose Tea</t>
  </si>
  <si>
    <t>QI ORGANIC RANGE OF TEA BAGS</t>
  </si>
  <si>
    <t>Sencha Tea Conv P371</t>
  </si>
  <si>
    <t xml:space="preserve">HERBS &amp; SPICES  2020/03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</si>
</sst>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&quot;\ #,##0.00;&quot;R&quot;\ \-#,##0.00"/>
    <numFmt numFmtId="165" formatCode="_ &quot;R&quot;\ * #,##0.00_ ;_ &quot;R&quot;\ * \-#,##0.00_ ;_ &quot;R&quot;\ * &quot;-&quot;??_ ;_ @_ "/>
    <numFmt numFmtId="166" formatCode="_ * #,##0.00_ ;_ * \-#,##0.00_ ;_ * &quot;-&quot;??_ ;_ @_ "/>
    <numFmt numFmtId="167" formatCode="[$R-1C09]\ #,##0.00"/>
    <numFmt numFmtId="168" formatCode="&quot;R&quot;\ #,##0.00"/>
    <numFmt numFmtId="169" formatCode="[$-409]mmmm\-yy;@"/>
    <numFmt numFmtId="170" formatCode="#,##0&quot;kg&quot;"/>
    <numFmt numFmtId="171" formatCode="#,##0.0&quot;kg&quot;"/>
    <numFmt numFmtId="172" formatCode="&quot;R&quot;#,##0.00"/>
    <numFmt numFmtId="173" formatCode="\P000"/>
    <numFmt numFmtId="174" formatCode="0&quot;kg&quot;"/>
    <numFmt numFmtId="175" formatCode="#,##0.00&quot;kg&quot;"/>
  </numFmts>
  <fonts count="59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18"/>
      <name val="Arial"/>
      <family val="2"/>
    </font>
    <font>
      <b/>
      <sz val="12"/>
      <name val="Trebuchet MS"/>
      <family val="2"/>
    </font>
    <font>
      <sz val="12"/>
      <name val="Arial"/>
      <family val="2"/>
    </font>
    <font>
      <u/>
      <sz val="20"/>
      <color indexed="12"/>
      <name val="Arial"/>
      <family val="2"/>
    </font>
    <font>
      <sz val="2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b/>
      <sz val="17"/>
      <name val="Arial"/>
      <family val="2"/>
    </font>
    <font>
      <sz val="10"/>
      <color indexed="10"/>
      <name val="Arial"/>
      <family val="2"/>
    </font>
    <font>
      <sz val="16"/>
      <name val="Arial"/>
      <family val="2"/>
    </font>
    <font>
      <sz val="10"/>
      <color theme="0" tint="-0.34998626667073579"/>
      <name val="Arial"/>
      <family val="2"/>
    </font>
    <font>
      <sz val="14"/>
      <color indexed="55"/>
      <name val="Arial"/>
      <family val="2"/>
    </font>
    <font>
      <sz val="20"/>
      <color theme="0" tint="-0.34998626667073579"/>
      <name val="Arial"/>
      <family val="2"/>
    </font>
    <font>
      <b/>
      <sz val="18"/>
      <name val="Arial"/>
      <family val="2"/>
    </font>
    <font>
      <sz val="14"/>
      <color indexed="22"/>
      <name val="Arial"/>
      <family val="2"/>
    </font>
    <font>
      <b/>
      <sz val="20"/>
      <color rgb="FF00B0F0"/>
      <name val="Arial"/>
      <family val="2"/>
    </font>
    <font>
      <sz val="20"/>
      <color rgb="FF00B0F0"/>
      <name val="Arial"/>
      <family val="2"/>
    </font>
    <font>
      <b/>
      <sz val="16"/>
      <name val="Arial"/>
      <family val="2"/>
    </font>
    <font>
      <sz val="16"/>
      <color theme="0" tint="-0.34998626667073579"/>
      <name val="Arial"/>
      <family val="2"/>
    </font>
    <font>
      <sz val="10"/>
      <color indexed="51"/>
      <name val="Arial"/>
      <family val="2"/>
    </font>
    <font>
      <b/>
      <u/>
      <sz val="18"/>
      <name val="Arial"/>
      <family val="2"/>
    </font>
    <font>
      <b/>
      <sz val="36"/>
      <name val="Arial"/>
      <family val="2"/>
    </font>
    <font>
      <sz val="14"/>
      <name val="Arial"/>
      <family val="2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20"/>
      <color rgb="FFFF0000"/>
      <name val="Calibri"/>
      <family val="2"/>
      <scheme val="minor"/>
    </font>
    <font>
      <sz val="20"/>
      <color theme="1" tint="4.9989318521683403E-2"/>
      <name val="Calibri"/>
      <family val="2"/>
      <scheme val="minor"/>
    </font>
    <font>
      <sz val="16"/>
      <color rgb="FFFF0000"/>
      <name val="Calibri"/>
      <family val="2"/>
      <scheme val="minor"/>
    </font>
    <font>
      <sz val="15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rgb="FFFF0000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sz val="12"/>
      <color theme="0" tint="-0.34998626667073579"/>
      <name val="Arial"/>
      <family val="2"/>
    </font>
    <font>
      <strike/>
      <sz val="20"/>
      <name val="Calibri"/>
      <family val="2"/>
      <scheme val="minor"/>
    </font>
    <font>
      <b/>
      <strike/>
      <sz val="20"/>
      <name val="Calibri"/>
      <family val="2"/>
      <scheme val="minor"/>
    </font>
    <font>
      <b/>
      <sz val="20"/>
      <color rgb="FFFF0000"/>
      <name val="Arial"/>
      <family val="2"/>
    </font>
    <font>
      <sz val="12"/>
      <color rgb="FFFF0000"/>
      <name val="Arial"/>
      <family val="2"/>
    </font>
    <font>
      <b/>
      <u/>
      <sz val="22"/>
      <name val="Arial"/>
      <family val="2"/>
    </font>
    <font>
      <sz val="18"/>
      <name val="Trebuchet MS"/>
      <family val="2"/>
    </font>
    <font>
      <sz val="17"/>
      <name val="Trebuchet MS"/>
      <family val="2"/>
    </font>
    <font>
      <b/>
      <sz val="28"/>
      <name val="Arial"/>
      <family val="2"/>
    </font>
    <font>
      <strike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20"/>
      <name val="Calibri"/>
      <family val="2"/>
    </font>
    <font>
      <strike/>
      <sz val="1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1E2D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359">
    <xf numFmtId="0" fontId="0" fillId="0" borderId="0" xfId="0"/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168" fontId="8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4" fillId="0" borderId="4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/>
    </xf>
    <xf numFmtId="0" fontId="34" fillId="0" borderId="2" xfId="0" applyFont="1" applyBorder="1" applyAlignment="1">
      <alignment vertical="center" wrapText="1"/>
    </xf>
    <xf numFmtId="0" fontId="34" fillId="0" borderId="2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168" fontId="34" fillId="0" borderId="2" xfId="0" applyNumberFormat="1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170" fontId="34" fillId="0" borderId="4" xfId="0" applyNumberFormat="1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170" fontId="34" fillId="0" borderId="2" xfId="0" applyNumberFormat="1" applyFont="1" applyBorder="1" applyAlignment="1">
      <alignment horizontal="center" vertical="center"/>
    </xf>
    <xf numFmtId="167" fontId="34" fillId="0" borderId="3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15" fontId="36" fillId="0" borderId="2" xfId="0" applyNumberFormat="1" applyFont="1" applyBorder="1" applyAlignment="1">
      <alignment horizontal="center" vertical="center"/>
    </xf>
    <xf numFmtId="0" fontId="34" fillId="0" borderId="8" xfId="0" applyFont="1" applyBorder="1" applyAlignment="1">
      <alignment vertical="center"/>
    </xf>
    <xf numFmtId="0" fontId="34" fillId="0" borderId="7" xfId="0" applyFont="1" applyBorder="1" applyAlignment="1">
      <alignment horizontal="center" vertical="center"/>
    </xf>
    <xf numFmtId="168" fontId="34" fillId="0" borderId="2" xfId="0" applyNumberFormat="1" applyFont="1" applyBorder="1" applyAlignment="1">
      <alignment horizontal="right" vertical="center"/>
    </xf>
    <xf numFmtId="167" fontId="34" fillId="0" borderId="30" xfId="0" applyNumberFormat="1" applyFont="1" applyBorder="1" applyAlignment="1">
      <alignment horizontal="center" vertical="center"/>
    </xf>
    <xf numFmtId="168" fontId="34" fillId="0" borderId="5" xfId="0" applyNumberFormat="1" applyFont="1" applyBorder="1" applyAlignment="1">
      <alignment horizontal="right" vertical="center"/>
    </xf>
    <xf numFmtId="167" fontId="34" fillId="0" borderId="4" xfId="0" applyNumberFormat="1" applyFont="1" applyBorder="1" applyAlignment="1">
      <alignment horizontal="center" vertical="center"/>
    </xf>
    <xf numFmtId="0" fontId="34" fillId="0" borderId="24" xfId="0" applyFont="1" applyBorder="1" applyAlignment="1">
      <alignment horizontal="left" vertical="center"/>
    </xf>
    <xf numFmtId="0" fontId="40" fillId="0" borderId="4" xfId="0" applyFont="1" applyBorder="1" applyAlignment="1">
      <alignment horizontal="center" vertical="center"/>
    </xf>
    <xf numFmtId="168" fontId="34" fillId="0" borderId="2" xfId="0" applyNumberFormat="1" applyFont="1" applyBorder="1" applyAlignment="1">
      <alignment horizontal="center" vertical="center" wrapText="1"/>
    </xf>
    <xf numFmtId="168" fontId="34" fillId="0" borderId="5" xfId="0" applyNumberFormat="1" applyFont="1" applyBorder="1" applyAlignment="1">
      <alignment horizontal="center" vertical="center"/>
    </xf>
    <xf numFmtId="168" fontId="34" fillId="0" borderId="4" xfId="0" applyNumberFormat="1" applyFont="1" applyBorder="1" applyAlignment="1">
      <alignment horizontal="right" vertical="center"/>
    </xf>
    <xf numFmtId="0" fontId="41" fillId="0" borderId="2" xfId="0" quotePrefix="1" applyFont="1" applyBorder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173" fontId="34" fillId="0" borderId="13" xfId="0" applyNumberFormat="1" applyFont="1" applyBorder="1" applyAlignment="1">
      <alignment horizontal="left" vertical="center"/>
    </xf>
    <xf numFmtId="173" fontId="6" fillId="0" borderId="0" xfId="0" applyNumberFormat="1" applyFont="1" applyAlignment="1">
      <alignment horizontal="left" vertical="center"/>
    </xf>
    <xf numFmtId="173" fontId="34" fillId="0" borderId="26" xfId="0" applyNumberFormat="1" applyFont="1" applyBorder="1" applyAlignment="1">
      <alignment horizontal="left" vertical="center"/>
    </xf>
    <xf numFmtId="173" fontId="34" fillId="0" borderId="1" xfId="0" applyNumberFormat="1" applyFont="1" applyBorder="1" applyAlignment="1">
      <alignment horizontal="left" vertical="center"/>
    </xf>
    <xf numFmtId="173" fontId="34" fillId="0" borderId="1" xfId="0" applyNumberFormat="1" applyFont="1" applyBorder="1" applyAlignment="1">
      <alignment vertical="center"/>
    </xf>
    <xf numFmtId="173" fontId="34" fillId="0" borderId="13" xfId="0" applyNumberFormat="1" applyFont="1" applyBorder="1" applyAlignment="1">
      <alignment horizontal="left" vertical="center" wrapText="1"/>
    </xf>
    <xf numFmtId="173" fontId="35" fillId="0" borderId="1" xfId="0" applyNumberFormat="1" applyFont="1" applyBorder="1" applyAlignment="1">
      <alignment horizontal="left" vertical="center"/>
    </xf>
    <xf numFmtId="173" fontId="35" fillId="0" borderId="6" xfId="0" applyNumberFormat="1" applyFont="1" applyBorder="1" applyAlignment="1">
      <alignment horizontal="left" vertical="center"/>
    </xf>
    <xf numFmtId="173" fontId="34" fillId="0" borderId="17" xfId="0" applyNumberFormat="1" applyFont="1" applyBorder="1" applyAlignment="1">
      <alignment horizontal="left" vertical="center"/>
    </xf>
    <xf numFmtId="173" fontId="41" fillId="0" borderId="1" xfId="0" quotePrefix="1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173" fontId="34" fillId="0" borderId="1" xfId="0" quotePrefix="1" applyNumberFormat="1" applyFont="1" applyBorder="1" applyAlignment="1">
      <alignment vertical="center"/>
    </xf>
    <xf numFmtId="173" fontId="34" fillId="0" borderId="1" xfId="0" quotePrefix="1" applyNumberFormat="1" applyFont="1" applyBorder="1" applyAlignment="1">
      <alignment horizontal="left" vertical="center"/>
    </xf>
    <xf numFmtId="0" fontId="34" fillId="0" borderId="2" xfId="0" quotePrefix="1" applyFont="1" applyBorder="1" applyAlignment="1">
      <alignment horizontal="left" vertical="center"/>
    </xf>
    <xf numFmtId="167" fontId="34" fillId="0" borderId="2" xfId="0" applyNumberFormat="1" applyFont="1" applyBorder="1" applyAlignment="1">
      <alignment vertical="center"/>
    </xf>
    <xf numFmtId="173" fontId="34" fillId="0" borderId="29" xfId="0" quotePrefix="1" applyNumberFormat="1" applyFont="1" applyBorder="1" applyAlignment="1">
      <alignment horizontal="left" vertical="center"/>
    </xf>
    <xf numFmtId="15" fontId="36" fillId="0" borderId="4" xfId="0" applyNumberFormat="1" applyFont="1" applyBorder="1" applyAlignment="1">
      <alignment horizontal="center" vertical="center"/>
    </xf>
    <xf numFmtId="0" fontId="41" fillId="0" borderId="4" xfId="0" quotePrefix="1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/>
    </xf>
    <xf numFmtId="0" fontId="34" fillId="0" borderId="35" xfId="0" applyFont="1" applyBorder="1" applyAlignment="1">
      <alignment horizontal="center" vertical="center"/>
    </xf>
    <xf numFmtId="168" fontId="34" fillId="0" borderId="30" xfId="0" applyNumberFormat="1" applyFont="1" applyBorder="1" applyAlignment="1">
      <alignment horizontal="center" vertical="center"/>
    </xf>
    <xf numFmtId="15" fontId="34" fillId="0" borderId="2" xfId="0" applyNumberFormat="1" applyFont="1" applyBorder="1" applyAlignment="1">
      <alignment horizontal="center" vertical="center"/>
    </xf>
    <xf numFmtId="173" fontId="34" fillId="5" borderId="13" xfId="0" applyNumberFormat="1" applyFont="1" applyFill="1" applyBorder="1" applyAlignment="1">
      <alignment horizontal="left" vertical="center"/>
    </xf>
    <xf numFmtId="0" fontId="34" fillId="5" borderId="2" xfId="0" applyFont="1" applyFill="1" applyBorder="1" applyAlignment="1">
      <alignment horizontal="left" vertical="center"/>
    </xf>
    <xf numFmtId="0" fontId="34" fillId="5" borderId="2" xfId="0" applyFont="1" applyFill="1" applyBorder="1" applyAlignment="1">
      <alignment vertical="center"/>
    </xf>
    <xf numFmtId="0" fontId="34" fillId="5" borderId="3" xfId="0" applyFont="1" applyFill="1" applyBorder="1" applyAlignment="1">
      <alignment horizontal="center" vertical="center"/>
    </xf>
    <xf numFmtId="170" fontId="34" fillId="5" borderId="2" xfId="0" applyNumberFormat="1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horizontal="center" vertical="center" wrapText="1"/>
    </xf>
    <xf numFmtId="167" fontId="34" fillId="5" borderId="3" xfId="0" applyNumberFormat="1" applyFont="1" applyFill="1" applyBorder="1" applyAlignment="1">
      <alignment horizontal="center" vertical="center"/>
    </xf>
    <xf numFmtId="173" fontId="34" fillId="5" borderId="1" xfId="0" applyNumberFormat="1" applyFont="1" applyFill="1" applyBorder="1" applyAlignment="1">
      <alignment horizontal="left" vertical="center"/>
    </xf>
    <xf numFmtId="0" fontId="34" fillId="5" borderId="4" xfId="0" applyFont="1" applyFill="1" applyBorder="1" applyAlignment="1">
      <alignment vertical="center"/>
    </xf>
    <xf numFmtId="0" fontId="34" fillId="5" borderId="4" xfId="0" applyFont="1" applyFill="1" applyBorder="1" applyAlignment="1">
      <alignment horizontal="left" vertical="center" wrapText="1"/>
    </xf>
    <xf numFmtId="0" fontId="34" fillId="5" borderId="5" xfId="0" applyFont="1" applyFill="1" applyBorder="1" applyAlignment="1">
      <alignment horizontal="center" vertical="center"/>
    </xf>
    <xf numFmtId="173" fontId="34" fillId="5" borderId="29" xfId="0" applyNumberFormat="1" applyFont="1" applyFill="1" applyBorder="1" applyAlignment="1">
      <alignment horizontal="left" vertical="center"/>
    </xf>
    <xf numFmtId="167" fontId="34" fillId="5" borderId="33" xfId="0" applyNumberFormat="1" applyFont="1" applyFill="1" applyBorder="1" applyAlignment="1">
      <alignment horizontal="center" vertical="center"/>
    </xf>
    <xf numFmtId="173" fontId="34" fillId="5" borderId="22" xfId="0" applyNumberFormat="1" applyFont="1" applyFill="1" applyBorder="1" applyAlignment="1">
      <alignment horizontal="left" vertical="center"/>
    </xf>
    <xf numFmtId="0" fontId="34" fillId="5" borderId="8" xfId="0" applyFont="1" applyFill="1" applyBorder="1" applyAlignment="1">
      <alignment horizontal="left" vertical="center"/>
    </xf>
    <xf numFmtId="167" fontId="34" fillId="5" borderId="7" xfId="0" applyNumberFormat="1" applyFont="1" applyFill="1" applyBorder="1" applyAlignment="1">
      <alignment horizontal="center" vertical="center"/>
    </xf>
    <xf numFmtId="173" fontId="34" fillId="5" borderId="36" xfId="0" applyNumberFormat="1" applyFont="1" applyFill="1" applyBorder="1" applyAlignment="1">
      <alignment horizontal="left" vertical="center"/>
    </xf>
    <xf numFmtId="0" fontId="34" fillId="5" borderId="9" xfId="0" applyFont="1" applyFill="1" applyBorder="1" applyAlignment="1">
      <alignment horizontal="left" vertical="center"/>
    </xf>
    <xf numFmtId="173" fontId="34" fillId="5" borderId="26" xfId="0" applyNumberFormat="1" applyFont="1" applyFill="1" applyBorder="1" applyAlignment="1">
      <alignment horizontal="left" vertical="center"/>
    </xf>
    <xf numFmtId="0" fontId="34" fillId="5" borderId="4" xfId="0" applyFont="1" applyFill="1" applyBorder="1" applyAlignment="1">
      <alignment horizontal="left" vertical="center"/>
    </xf>
    <xf numFmtId="173" fontId="34" fillId="5" borderId="37" xfId="0" applyNumberFormat="1" applyFont="1" applyFill="1" applyBorder="1" applyAlignment="1">
      <alignment horizontal="left" vertical="center"/>
    </xf>
    <xf numFmtId="0" fontId="34" fillId="5" borderId="38" xfId="0" applyFont="1" applyFill="1" applyBorder="1" applyAlignment="1">
      <alignment horizontal="left" vertical="center"/>
    </xf>
    <xf numFmtId="0" fontId="34" fillId="5" borderId="38" xfId="0" applyFont="1" applyFill="1" applyBorder="1" applyAlignment="1">
      <alignment vertical="center" wrapText="1"/>
    </xf>
    <xf numFmtId="0" fontId="34" fillId="5" borderId="38" xfId="0" applyFont="1" applyFill="1" applyBorder="1" applyAlignment="1">
      <alignment vertical="center"/>
    </xf>
    <xf numFmtId="0" fontId="34" fillId="5" borderId="38" xfId="0" applyFont="1" applyFill="1" applyBorder="1" applyAlignment="1">
      <alignment horizontal="center" vertical="center" wrapText="1"/>
    </xf>
    <xf numFmtId="0" fontId="34" fillId="5" borderId="39" xfId="0" applyFont="1" applyFill="1" applyBorder="1" applyAlignment="1">
      <alignment horizontal="center" vertical="center"/>
    </xf>
    <xf numFmtId="0" fontId="36" fillId="0" borderId="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15" fontId="34" fillId="0" borderId="4" xfId="0" applyNumberFormat="1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2" xfId="0" applyFont="1" applyBorder="1" applyAlignment="1">
      <alignment horizontal="left" vertical="center"/>
    </xf>
    <xf numFmtId="0" fontId="39" fillId="0" borderId="5" xfId="0" applyFont="1" applyBorder="1" applyAlignment="1">
      <alignment horizontal="center" vertical="center" wrapText="1"/>
    </xf>
    <xf numFmtId="0" fontId="34" fillId="0" borderId="34" xfId="0" applyFont="1" applyBorder="1" applyAlignment="1">
      <alignment vertical="center"/>
    </xf>
    <xf numFmtId="168" fontId="34" fillId="0" borderId="4" xfId="0" applyNumberFormat="1" applyFont="1" applyBorder="1" applyAlignment="1">
      <alignment vertical="center"/>
    </xf>
    <xf numFmtId="173" fontId="7" fillId="6" borderId="27" xfId="0" applyNumberFormat="1" applyFont="1" applyFill="1" applyBorder="1" applyAlignment="1">
      <alignment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/>
    </xf>
    <xf numFmtId="168" fontId="7" fillId="6" borderId="19" xfId="0" applyNumberFormat="1" applyFont="1" applyFill="1" applyBorder="1" applyAlignment="1">
      <alignment horizontal="center" vertical="center" wrapText="1"/>
    </xf>
    <xf numFmtId="168" fontId="24" fillId="6" borderId="20" xfId="0" applyNumberFormat="1" applyFont="1" applyFill="1" applyBorder="1" applyAlignment="1">
      <alignment horizontal="center" vertical="center" wrapText="1"/>
    </xf>
    <xf numFmtId="168" fontId="28" fillId="6" borderId="19" xfId="0" applyNumberFormat="1" applyFont="1" applyFill="1" applyBorder="1" applyAlignment="1">
      <alignment horizontal="center" vertical="center" wrapText="1"/>
    </xf>
    <xf numFmtId="168" fontId="34" fillId="5" borderId="38" xfId="0" applyNumberFormat="1" applyFont="1" applyFill="1" applyBorder="1" applyAlignment="1">
      <alignment horizontal="right" vertical="center"/>
    </xf>
    <xf numFmtId="168" fontId="34" fillId="5" borderId="4" xfId="0" applyNumberFormat="1" applyFont="1" applyFill="1" applyBorder="1" applyAlignment="1">
      <alignment horizontal="right" vertical="center"/>
    </xf>
    <xf numFmtId="168" fontId="34" fillId="5" borderId="2" xfId="0" applyNumberFormat="1" applyFont="1" applyFill="1" applyBorder="1" applyAlignment="1">
      <alignment horizontal="right" vertical="center"/>
    </xf>
    <xf numFmtId="168" fontId="34" fillId="5" borderId="30" xfId="0" applyNumberFormat="1" applyFont="1" applyFill="1" applyBorder="1" applyAlignment="1">
      <alignment horizontal="right" vertical="center"/>
    </xf>
    <xf numFmtId="168" fontId="34" fillId="5" borderId="8" xfId="0" applyNumberFormat="1" applyFont="1" applyFill="1" applyBorder="1" applyAlignment="1">
      <alignment horizontal="right" vertical="center"/>
    </xf>
    <xf numFmtId="168" fontId="34" fillId="0" borderId="34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4" fillId="0" borderId="13" xfId="0" applyFont="1" applyBorder="1" applyAlignment="1">
      <alignment vertical="center"/>
    </xf>
    <xf numFmtId="0" fontId="34" fillId="0" borderId="22" xfId="0" applyFont="1" applyBorder="1" applyAlignment="1">
      <alignment vertical="center"/>
    </xf>
    <xf numFmtId="173" fontId="34" fillId="5" borderId="26" xfId="0" quotePrefix="1" applyNumberFormat="1" applyFont="1" applyFill="1" applyBorder="1" applyAlignment="1">
      <alignment vertical="center"/>
    </xf>
    <xf numFmtId="0" fontId="38" fillId="5" borderId="9" xfId="0" applyFont="1" applyFill="1" applyBorder="1" applyAlignment="1">
      <alignment vertical="center"/>
    </xf>
    <xf numFmtId="0" fontId="38" fillId="5" borderId="9" xfId="0" applyFont="1" applyFill="1" applyBorder="1" applyAlignment="1">
      <alignment horizontal="left" vertical="center"/>
    </xf>
    <xf numFmtId="0" fontId="37" fillId="5" borderId="2" xfId="0" applyFont="1" applyFill="1" applyBorder="1" applyAlignment="1">
      <alignment horizontal="center" vertical="center" wrapText="1"/>
    </xf>
    <xf numFmtId="0" fontId="39" fillId="5" borderId="2" xfId="0" applyFont="1" applyFill="1" applyBorder="1" applyAlignment="1">
      <alignment horizontal="center" vertical="center" wrapText="1"/>
    </xf>
    <xf numFmtId="168" fontId="34" fillId="5" borderId="9" xfId="0" applyNumberFormat="1" applyFont="1" applyFill="1" applyBorder="1" applyAlignment="1">
      <alignment horizontal="right" vertical="center" wrapText="1"/>
    </xf>
    <xf numFmtId="167" fontId="34" fillId="5" borderId="11" xfId="0" applyNumberFormat="1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68" fontId="34" fillId="0" borderId="30" xfId="0" applyNumberFormat="1" applyFont="1" applyBorder="1" applyAlignment="1">
      <alignment horizontal="right" vertical="center"/>
    </xf>
    <xf numFmtId="0" fontId="34" fillId="0" borderId="4" xfId="0" applyFont="1" applyFill="1" applyBorder="1" applyAlignment="1">
      <alignment horizontal="left" vertical="center"/>
    </xf>
    <xf numFmtId="0" fontId="1" fillId="0" borderId="2" xfId="0" applyFont="1" applyBorder="1" applyAlignment="1">
      <alignment vertical="center"/>
    </xf>
    <xf numFmtId="15" fontId="37" fillId="0" borderId="2" xfId="0" applyNumberFormat="1" applyFont="1" applyBorder="1" applyAlignment="1">
      <alignment horizontal="center" vertical="center"/>
    </xf>
    <xf numFmtId="170" fontId="46" fillId="0" borderId="2" xfId="0" applyNumberFormat="1" applyFont="1" applyBorder="1" applyAlignment="1">
      <alignment horizontal="center" vertical="center"/>
    </xf>
    <xf numFmtId="0" fontId="46" fillId="5" borderId="3" xfId="0" applyFont="1" applyFill="1" applyBorder="1" applyAlignment="1">
      <alignment horizontal="center" vertical="center"/>
    </xf>
    <xf numFmtId="173" fontId="34" fillId="0" borderId="6" xfId="0" applyNumberFormat="1" applyFont="1" applyBorder="1" applyAlignment="1">
      <alignment horizontal="left" vertical="center"/>
    </xf>
    <xf numFmtId="167" fontId="34" fillId="0" borderId="2" xfId="0" applyNumberFormat="1" applyFont="1" applyBorder="1" applyAlignment="1">
      <alignment horizontal="right" vertical="center"/>
    </xf>
    <xf numFmtId="168" fontId="34" fillId="0" borderId="2" xfId="0" applyNumberFormat="1" applyFont="1" applyBorder="1" applyAlignment="1"/>
    <xf numFmtId="0" fontId="34" fillId="0" borderId="2" xfId="0" applyFont="1" applyBorder="1" applyAlignment="1"/>
    <xf numFmtId="168" fontId="34" fillId="0" borderId="2" xfId="0" applyNumberFormat="1" applyFont="1" applyBorder="1" applyAlignment="1">
      <alignment wrapText="1"/>
    </xf>
    <xf numFmtId="168" fontId="7" fillId="0" borderId="4" xfId="0" applyNumberFormat="1" applyFont="1" applyFill="1" applyBorder="1" applyAlignment="1">
      <alignment wrapText="1"/>
    </xf>
    <xf numFmtId="0" fontId="46" fillId="0" borderId="2" xfId="0" applyFont="1" applyBorder="1" applyAlignment="1">
      <alignment horizontal="left" vertical="center"/>
    </xf>
    <xf numFmtId="0" fontId="46" fillId="0" borderId="2" xfId="0" applyFont="1" applyBorder="1" applyAlignment="1">
      <alignment vertical="center"/>
    </xf>
    <xf numFmtId="0" fontId="46" fillId="0" borderId="3" xfId="0" applyFont="1" applyBorder="1" applyAlignment="1">
      <alignment horizontal="center" vertical="center"/>
    </xf>
    <xf numFmtId="173" fontId="34" fillId="0" borderId="22" xfId="0" applyNumberFormat="1" applyFont="1" applyBorder="1" applyAlignment="1">
      <alignment horizontal="left" vertical="center"/>
    </xf>
    <xf numFmtId="0" fontId="34" fillId="0" borderId="28" xfId="0" applyFont="1" applyBorder="1" applyAlignment="1">
      <alignment horizontal="center" vertical="center"/>
    </xf>
    <xf numFmtId="168" fontId="34" fillId="0" borderId="2" xfId="0" applyNumberFormat="1" applyFont="1" applyBorder="1" applyAlignment="1">
      <alignment horizontal="right" vertical="center" wrapText="1"/>
    </xf>
    <xf numFmtId="168" fontId="34" fillId="0" borderId="2" xfId="0" applyNumberFormat="1" applyFont="1" applyBorder="1" applyAlignment="1">
      <alignment vertical="center" wrapText="1"/>
    </xf>
    <xf numFmtId="173" fontId="34" fillId="0" borderId="1" xfId="0" applyNumberFormat="1" applyFont="1" applyBorder="1" applyAlignment="1">
      <alignment horizontal="left" vertical="center" wrapText="1"/>
    </xf>
    <xf numFmtId="173" fontId="34" fillId="0" borderId="12" xfId="0" applyNumberFormat="1" applyFont="1" applyBorder="1" applyAlignment="1">
      <alignment horizontal="left" vertical="center"/>
    </xf>
    <xf numFmtId="173" fontId="34" fillId="0" borderId="6" xfId="0" applyNumberFormat="1" applyFont="1" applyBorder="1" applyAlignment="1">
      <alignment horizontal="left" vertical="center" wrapText="1"/>
    </xf>
    <xf numFmtId="0" fontId="50" fillId="0" borderId="23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41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2" xfId="0" applyFont="1" applyBorder="1" applyAlignment="1">
      <alignment vertical="center"/>
    </xf>
    <xf numFmtId="0" fontId="51" fillId="0" borderId="2" xfId="1" applyNumberFormat="1" applyFont="1" applyBorder="1" applyAlignment="1">
      <alignment horizontal="left" vertical="center" wrapText="1"/>
    </xf>
    <xf numFmtId="173" fontId="50" fillId="0" borderId="4" xfId="0" applyNumberFormat="1" applyFont="1" applyBorder="1" applyAlignment="1">
      <alignment vertical="center"/>
    </xf>
    <xf numFmtId="15" fontId="54" fillId="0" borderId="2" xfId="0" applyNumberFormat="1" applyFont="1" applyBorder="1" applyAlignment="1">
      <alignment horizontal="center" vertical="center"/>
    </xf>
    <xf numFmtId="2" fontId="55" fillId="0" borderId="2" xfId="0" applyNumberFormat="1" applyFont="1" applyBorder="1" applyAlignment="1">
      <alignment horizontal="center" vertical="center"/>
    </xf>
    <xf numFmtId="0" fontId="55" fillId="0" borderId="2" xfId="0" applyNumberFormat="1" applyFont="1" applyBorder="1" applyAlignment="1">
      <alignment horizontal="center" vertical="center" wrapText="1"/>
    </xf>
    <xf numFmtId="15" fontId="55" fillId="0" borderId="2" xfId="0" applyNumberFormat="1" applyFont="1" applyBorder="1" applyAlignment="1">
      <alignment horizontal="center" vertical="center"/>
    </xf>
    <xf numFmtId="0" fontId="55" fillId="0" borderId="4" xfId="0" applyNumberFormat="1" applyFont="1" applyBorder="1" applyAlignment="1">
      <alignment horizontal="center" vertical="center" wrapText="1"/>
    </xf>
    <xf numFmtId="15" fontId="55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 wrapText="1"/>
    </xf>
    <xf numFmtId="0" fontId="34" fillId="0" borderId="8" xfId="0" applyNumberFormat="1" applyFont="1" applyBorder="1" applyAlignment="1">
      <alignment horizontal="left" vertical="center"/>
    </xf>
    <xf numFmtId="0" fontId="34" fillId="0" borderId="4" xfId="0" applyNumberFormat="1" applyFont="1" applyBorder="1" applyAlignment="1">
      <alignment vertical="center"/>
    </xf>
    <xf numFmtId="0" fontId="34" fillId="0" borderId="5" xfId="0" applyNumberFormat="1" applyFont="1" applyBorder="1" applyAlignment="1">
      <alignment horizontal="center" vertical="center"/>
    </xf>
    <xf numFmtId="173" fontId="46" fillId="0" borderId="1" xfId="0" applyNumberFormat="1" applyFont="1" applyBorder="1" applyAlignment="1">
      <alignment horizontal="left" vertical="center"/>
    </xf>
    <xf numFmtId="168" fontId="46" fillId="0" borderId="2" xfId="0" applyNumberFormat="1" applyFont="1" applyBorder="1" applyAlignment="1"/>
    <xf numFmtId="0" fontId="55" fillId="0" borderId="4" xfId="0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0" fontId="34" fillId="0" borderId="6" xfId="0" applyNumberFormat="1" applyFont="1" applyBorder="1" applyAlignment="1">
      <alignment horizontal="left" vertical="center" wrapText="1"/>
    </xf>
    <xf numFmtId="10" fontId="34" fillId="0" borderId="4" xfId="0" applyNumberFormat="1" applyFont="1" applyBorder="1" applyAlignment="1">
      <alignment horizontal="left" vertical="center"/>
    </xf>
    <xf numFmtId="10" fontId="34" fillId="0" borderId="4" xfId="0" applyNumberFormat="1" applyFont="1" applyBorder="1" applyAlignment="1">
      <alignment vertical="center"/>
    </xf>
    <xf numFmtId="10" fontId="34" fillId="0" borderId="5" xfId="0" applyNumberFormat="1" applyFont="1" applyBorder="1" applyAlignment="1">
      <alignment horizontal="center" vertical="center"/>
    </xf>
    <xf numFmtId="11" fontId="34" fillId="0" borderId="8" xfId="0" applyNumberFormat="1" applyFont="1" applyBorder="1" applyAlignment="1">
      <alignment horizontal="left" vertical="center"/>
    </xf>
    <xf numFmtId="11" fontId="34" fillId="0" borderId="4" xfId="0" applyNumberFormat="1" applyFont="1" applyBorder="1" applyAlignment="1">
      <alignment vertical="center"/>
    </xf>
    <xf numFmtId="11" fontId="34" fillId="0" borderId="5" xfId="0" applyNumberFormat="1" applyFont="1" applyBorder="1" applyAlignment="1">
      <alignment horizontal="center" vertical="center"/>
    </xf>
    <xf numFmtId="169" fontId="34" fillId="0" borderId="4" xfId="0" applyNumberFormat="1" applyFont="1" applyFill="1" applyBorder="1" applyAlignment="1">
      <alignment horizontal="left" vertical="center"/>
    </xf>
    <xf numFmtId="0" fontId="34" fillId="0" borderId="4" xfId="0" applyFont="1" applyFill="1" applyBorder="1" applyAlignment="1">
      <alignment horizontal="center" vertical="center"/>
    </xf>
    <xf numFmtId="168" fontId="34" fillId="0" borderId="2" xfId="0" applyNumberFormat="1" applyFont="1" applyFill="1" applyBorder="1" applyAlignment="1">
      <alignment horizontal="right" vertical="center"/>
    </xf>
    <xf numFmtId="164" fontId="34" fillId="0" borderId="3" xfId="0" applyNumberFormat="1" applyFont="1" applyFill="1" applyBorder="1" applyAlignment="1">
      <alignment horizontal="center" vertical="center"/>
    </xf>
    <xf numFmtId="169" fontId="34" fillId="0" borderId="2" xfId="0" applyNumberFormat="1" applyFont="1" applyFill="1" applyBorder="1" applyAlignment="1">
      <alignment horizontal="left" vertical="center"/>
    </xf>
    <xf numFmtId="0" fontId="57" fillId="0" borderId="2" xfId="0" applyFont="1" applyFill="1" applyBorder="1" applyAlignment="1">
      <alignment vertical="center"/>
    </xf>
    <xf numFmtId="0" fontId="57" fillId="0" borderId="2" xfId="0" applyFont="1" applyFill="1" applyBorder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56" fillId="0" borderId="0" xfId="0" applyFont="1" applyFill="1" applyAlignment="1">
      <alignment vertical="center"/>
    </xf>
    <xf numFmtId="2" fontId="34" fillId="0" borderId="1" xfId="0" applyNumberFormat="1" applyFont="1" applyBorder="1" applyAlignment="1">
      <alignment horizontal="left" vertical="center"/>
    </xf>
    <xf numFmtId="2" fontId="34" fillId="0" borderId="2" xfId="0" applyNumberFormat="1" applyFont="1" applyBorder="1" applyAlignment="1">
      <alignment horizontal="left" vertical="center"/>
    </xf>
    <xf numFmtId="2" fontId="34" fillId="0" borderId="2" xfId="0" applyNumberFormat="1" applyFont="1" applyBorder="1" applyAlignment="1">
      <alignment vertical="center"/>
    </xf>
    <xf numFmtId="2" fontId="34" fillId="0" borderId="3" xfId="0" applyNumberFormat="1" applyFont="1" applyBorder="1" applyAlignment="1">
      <alignment horizontal="center" vertical="center" wrapText="1"/>
    </xf>
    <xf numFmtId="2" fontId="55" fillId="0" borderId="2" xfId="0" applyNumberFormat="1" applyFont="1" applyBorder="1" applyAlignment="1">
      <alignment horizontal="center" vertical="center" wrapText="1"/>
    </xf>
    <xf numFmtId="172" fontId="34" fillId="0" borderId="2" xfId="0" applyNumberFormat="1" applyFont="1" applyBorder="1" applyAlignment="1">
      <alignment wrapText="1"/>
    </xf>
    <xf numFmtId="0" fontId="34" fillId="0" borderId="3" xfId="0" applyNumberFormat="1" applyFont="1" applyBorder="1" applyAlignment="1">
      <alignment horizontal="center" vertical="center" wrapText="1"/>
    </xf>
    <xf numFmtId="173" fontId="34" fillId="0" borderId="12" xfId="0" applyNumberFormat="1" applyFont="1" applyBorder="1" applyAlignment="1">
      <alignment horizontal="left" vertical="center" wrapText="1"/>
    </xf>
    <xf numFmtId="0" fontId="34" fillId="0" borderId="9" xfId="0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 wrapText="1"/>
    </xf>
    <xf numFmtId="168" fontId="34" fillId="0" borderId="34" xfId="0" applyNumberFormat="1" applyFont="1" applyBorder="1" applyAlignment="1"/>
    <xf numFmtId="0" fontId="34" fillId="0" borderId="35" xfId="0" applyFont="1" applyBorder="1" applyAlignment="1">
      <alignment horizontal="center" vertical="center" wrapText="1"/>
    </xf>
    <xf numFmtId="0" fontId="34" fillId="5" borderId="4" xfId="0" applyFont="1" applyFill="1" applyBorder="1" applyAlignment="1">
      <alignment horizontal="center" vertical="center" wrapText="1"/>
    </xf>
    <xf numFmtId="10" fontId="55" fillId="0" borderId="2" xfId="0" applyNumberFormat="1" applyFont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11" fontId="55" fillId="0" borderId="4" xfId="0" applyNumberFormat="1" applyFont="1" applyBorder="1" applyAlignment="1">
      <alignment horizontal="center" vertical="center"/>
    </xf>
    <xf numFmtId="173" fontId="7" fillId="6" borderId="48" xfId="0" applyNumberFormat="1" applyFont="1" applyFill="1" applyBorder="1" applyAlignment="1">
      <alignment vertical="center" wrapText="1"/>
    </xf>
    <xf numFmtId="0" fontId="18" fillId="6" borderId="49" xfId="0" applyFont="1" applyFill="1" applyBorder="1" applyAlignment="1">
      <alignment horizontal="center" vertical="center" wrapText="1"/>
    </xf>
    <xf numFmtId="0" fontId="24" fillId="6" borderId="49" xfId="0" applyFont="1" applyFill="1" applyBorder="1" applyAlignment="1">
      <alignment horizontal="center" vertical="center"/>
    </xf>
    <xf numFmtId="0" fontId="24" fillId="6" borderId="49" xfId="0" applyFont="1" applyFill="1" applyBorder="1" applyAlignment="1">
      <alignment horizontal="center" vertical="center" wrapText="1"/>
    </xf>
    <xf numFmtId="168" fontId="24" fillId="6" borderId="49" xfId="0" applyNumberFormat="1" applyFont="1" applyFill="1" applyBorder="1" applyAlignment="1">
      <alignment horizontal="center" vertical="center" wrapText="1"/>
    </xf>
    <xf numFmtId="168" fontId="7" fillId="6" borderId="50" xfId="0" applyNumberFormat="1" applyFont="1" applyFill="1" applyBorder="1" applyAlignment="1">
      <alignment horizontal="center" vertical="center" wrapText="1"/>
    </xf>
    <xf numFmtId="172" fontId="35" fillId="7" borderId="38" xfId="0" applyNumberFormat="1" applyFont="1" applyFill="1" applyBorder="1" applyAlignment="1">
      <alignment horizontal="center" vertical="center"/>
    </xf>
    <xf numFmtId="172" fontId="35" fillId="7" borderId="28" xfId="0" applyNumberFormat="1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 vertical="center" wrapText="1"/>
    </xf>
    <xf numFmtId="174" fontId="35" fillId="8" borderId="38" xfId="0" applyNumberFormat="1" applyFont="1" applyFill="1" applyBorder="1" applyAlignment="1">
      <alignment horizontal="center" vertical="center"/>
    </xf>
    <xf numFmtId="174" fontId="35" fillId="8" borderId="4" xfId="0" applyNumberFormat="1" applyFont="1" applyFill="1" applyBorder="1" applyAlignment="1">
      <alignment horizontal="center" vertical="center"/>
    </xf>
    <xf numFmtId="174" fontId="35" fillId="8" borderId="2" xfId="0" applyNumberFormat="1" applyFont="1" applyFill="1" applyBorder="1" applyAlignment="1">
      <alignment horizontal="center" vertical="center"/>
    </xf>
    <xf numFmtId="174" fontId="35" fillId="8" borderId="8" xfId="0" applyNumberFormat="1" applyFont="1" applyFill="1" applyBorder="1" applyAlignment="1">
      <alignment horizontal="center" vertical="center"/>
    </xf>
    <xf numFmtId="174" fontId="35" fillId="8" borderId="9" xfId="0" applyNumberFormat="1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horizontal="center" vertical="center" wrapText="1"/>
    </xf>
    <xf numFmtId="0" fontId="35" fillId="8" borderId="2" xfId="0" applyFont="1" applyFill="1" applyBorder="1" applyAlignment="1">
      <alignment horizontal="center" vertical="center"/>
    </xf>
    <xf numFmtId="0" fontId="35" fillId="8" borderId="4" xfId="0" applyFont="1" applyFill="1" applyBorder="1" applyAlignment="1">
      <alignment horizontal="center" vertical="center"/>
    </xf>
    <xf numFmtId="0" fontId="35" fillId="8" borderId="2" xfId="0" applyNumberFormat="1" applyFont="1" applyFill="1" applyBorder="1" applyAlignment="1">
      <alignment horizontal="center" vertical="center"/>
    </xf>
    <xf numFmtId="0" fontId="34" fillId="8" borderId="2" xfId="1" applyNumberFormat="1" applyFont="1" applyFill="1" applyBorder="1" applyAlignment="1">
      <alignment horizontal="center" vertical="center"/>
    </xf>
    <xf numFmtId="0" fontId="35" fillId="8" borderId="4" xfId="0" applyNumberFormat="1" applyFont="1" applyFill="1" applyBorder="1" applyAlignment="1">
      <alignment horizontal="center" vertical="center"/>
    </xf>
    <xf numFmtId="173" fontId="34" fillId="0" borderId="53" xfId="0" applyNumberFormat="1" applyFont="1" applyBorder="1" applyAlignment="1">
      <alignment horizontal="left" vertical="center"/>
    </xf>
    <xf numFmtId="0" fontId="34" fillId="0" borderId="54" xfId="0" applyFont="1" applyBorder="1" applyAlignment="1">
      <alignment horizontal="left" vertical="center"/>
    </xf>
    <xf numFmtId="0" fontId="34" fillId="0" borderId="54" xfId="0" applyFont="1" applyBorder="1" applyAlignment="1">
      <alignment vertical="center"/>
    </xf>
    <xf numFmtId="0" fontId="39" fillId="0" borderId="54" xfId="0" applyFont="1" applyBorder="1" applyAlignment="1">
      <alignment horizontal="center" vertical="center" wrapText="1"/>
    </xf>
    <xf numFmtId="0" fontId="34" fillId="5" borderId="54" xfId="0" applyFont="1" applyFill="1" applyBorder="1" applyAlignment="1">
      <alignment horizontal="center" vertical="center" wrapText="1"/>
    </xf>
    <xf numFmtId="168" fontId="34" fillId="0" borderId="54" xfId="0" applyNumberFormat="1" applyFont="1" applyBorder="1" applyAlignment="1">
      <alignment horizontal="right" vertical="center"/>
    </xf>
    <xf numFmtId="172" fontId="35" fillId="7" borderId="55" xfId="0" applyNumberFormat="1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172" fontId="35" fillId="7" borderId="51" xfId="0" applyNumberFormat="1" applyFont="1" applyFill="1" applyBorder="1" applyAlignment="1">
      <alignment horizontal="center" vertical="center"/>
    </xf>
    <xf numFmtId="0" fontId="55" fillId="5" borderId="9" xfId="0" applyFont="1" applyFill="1" applyBorder="1" applyAlignment="1">
      <alignment horizontal="center" vertical="center" wrapText="1"/>
    </xf>
    <xf numFmtId="2" fontId="34" fillId="0" borderId="2" xfId="0" applyNumberFormat="1" applyFont="1" applyBorder="1" applyAlignment="1">
      <alignment horizontal="center" vertical="center"/>
    </xf>
    <xf numFmtId="172" fontId="34" fillId="0" borderId="2" xfId="0" applyNumberFormat="1" applyFont="1" applyBorder="1" applyAlignment="1">
      <alignment horizontal="right" vertical="center" wrapText="1"/>
    </xf>
    <xf numFmtId="2" fontId="34" fillId="0" borderId="3" xfId="0" applyNumberFormat="1" applyFont="1" applyBorder="1" applyAlignment="1">
      <alignment horizontal="center" vertical="center"/>
    </xf>
    <xf numFmtId="173" fontId="34" fillId="0" borderId="44" xfId="0" applyNumberFormat="1" applyFont="1" applyBorder="1" applyAlignment="1">
      <alignment horizontal="left" vertical="center"/>
    </xf>
    <xf numFmtId="15" fontId="55" fillId="0" borderId="34" xfId="0" applyNumberFormat="1" applyFont="1" applyBorder="1" applyAlignment="1">
      <alignment horizontal="center" vertical="center"/>
    </xf>
    <xf numFmtId="170" fontId="34" fillId="0" borderId="34" xfId="0" applyNumberFormat="1" applyFont="1" applyBorder="1" applyAlignment="1">
      <alignment horizontal="center" vertical="center"/>
    </xf>
    <xf numFmtId="168" fontId="34" fillId="0" borderId="34" xfId="0" applyNumberFormat="1" applyFont="1" applyBorder="1" applyAlignment="1">
      <alignment horizontal="right" vertical="center" wrapText="1"/>
    </xf>
    <xf numFmtId="170" fontId="35" fillId="8" borderId="2" xfId="0" applyNumberFormat="1" applyFont="1" applyFill="1" applyBorder="1" applyAlignment="1">
      <alignment horizontal="center" vertical="center"/>
    </xf>
    <xf numFmtId="170" fontId="35" fillId="8" borderId="4" xfId="0" applyNumberFormat="1" applyFont="1" applyFill="1" applyBorder="1" applyAlignment="1">
      <alignment horizontal="center" vertical="center"/>
    </xf>
    <xf numFmtId="170" fontId="47" fillId="8" borderId="2" xfId="0" applyNumberFormat="1" applyFont="1" applyFill="1" applyBorder="1" applyAlignment="1">
      <alignment horizontal="center" vertical="center"/>
    </xf>
    <xf numFmtId="170" fontId="35" fillId="8" borderId="34" xfId="0" applyNumberFormat="1" applyFont="1" applyFill="1" applyBorder="1" applyAlignment="1">
      <alignment horizontal="center" vertical="center" wrapText="1"/>
    </xf>
    <xf numFmtId="170" fontId="35" fillId="8" borderId="4" xfId="0" applyNumberFormat="1" applyFont="1" applyFill="1" applyBorder="1" applyAlignment="1">
      <alignment horizontal="center" vertical="center" wrapText="1"/>
    </xf>
    <xf numFmtId="170" fontId="35" fillId="8" borderId="23" xfId="0" applyNumberFormat="1" applyFont="1" applyFill="1" applyBorder="1" applyAlignment="1">
      <alignment horizontal="center" vertical="center" wrapText="1"/>
    </xf>
    <xf numFmtId="170" fontId="35" fillId="8" borderId="54" xfId="0" applyNumberFormat="1" applyFont="1" applyFill="1" applyBorder="1" applyAlignment="1">
      <alignment horizontal="center" vertical="center"/>
    </xf>
    <xf numFmtId="170" fontId="35" fillId="8" borderId="34" xfId="0" applyNumberFormat="1" applyFont="1" applyFill="1" applyBorder="1" applyAlignment="1">
      <alignment horizontal="center" vertical="center"/>
    </xf>
    <xf numFmtId="0" fontId="34" fillId="8" borderId="4" xfId="0" applyNumberFormat="1" applyFont="1" applyFill="1" applyBorder="1" applyAlignment="1">
      <alignment horizontal="center" vertical="center"/>
    </xf>
    <xf numFmtId="0" fontId="57" fillId="8" borderId="2" xfId="0" applyNumberFormat="1" applyFont="1" applyFill="1" applyBorder="1" applyAlignment="1">
      <alignment horizontal="center" vertical="center"/>
    </xf>
    <xf numFmtId="0" fontId="34" fillId="8" borderId="2" xfId="1" quotePrefix="1" applyNumberFormat="1" applyFont="1" applyFill="1" applyBorder="1" applyAlignment="1">
      <alignment horizontal="center" vertical="center"/>
    </xf>
    <xf numFmtId="0" fontId="34" fillId="8" borderId="2" xfId="0" applyNumberFormat="1" applyFont="1" applyFill="1" applyBorder="1" applyAlignment="1">
      <alignment horizontal="center" vertical="center"/>
    </xf>
    <xf numFmtId="0" fontId="34" fillId="8" borderId="4" xfId="0" quotePrefix="1" applyNumberFormat="1" applyFont="1" applyFill="1" applyBorder="1" applyAlignment="1">
      <alignment horizontal="center" vertical="center"/>
    </xf>
    <xf numFmtId="175" fontId="35" fillId="8" borderId="4" xfId="0" applyNumberFormat="1" applyFont="1" applyFill="1" applyBorder="1" applyAlignment="1">
      <alignment horizontal="center" vertical="center"/>
    </xf>
    <xf numFmtId="175" fontId="35" fillId="8" borderId="2" xfId="0" applyNumberFormat="1" applyFont="1" applyFill="1" applyBorder="1" applyAlignment="1">
      <alignment horizontal="center" vertical="center"/>
    </xf>
    <xf numFmtId="0" fontId="35" fillId="8" borderId="25" xfId="0" applyNumberFormat="1" applyFont="1" applyFill="1" applyBorder="1" applyAlignment="1">
      <alignment horizontal="center" vertical="center"/>
    </xf>
    <xf numFmtId="0" fontId="35" fillId="8" borderId="8" xfId="0" applyNumberFormat="1" applyFont="1" applyFill="1" applyBorder="1" applyAlignment="1">
      <alignment horizontal="center" vertical="center"/>
    </xf>
    <xf numFmtId="0" fontId="35" fillId="8" borderId="34" xfId="0" applyNumberFormat="1" applyFont="1" applyFill="1" applyBorder="1" applyAlignment="1">
      <alignment horizontal="center" vertical="center"/>
    </xf>
    <xf numFmtId="0" fontId="35" fillId="8" borderId="2" xfId="0" quotePrefix="1" applyNumberFormat="1" applyFont="1" applyFill="1" applyBorder="1" applyAlignment="1">
      <alignment horizontal="center" vertical="center"/>
    </xf>
    <xf numFmtId="171" fontId="35" fillId="8" borderId="8" xfId="0" applyNumberFormat="1" applyFont="1" applyFill="1" applyBorder="1" applyAlignment="1">
      <alignment horizontal="center" vertical="center"/>
    </xf>
    <xf numFmtId="168" fontId="34" fillId="0" borderId="8" xfId="0" applyNumberFormat="1" applyFont="1" applyBorder="1" applyAlignment="1">
      <alignment horizontal="right" vertical="center"/>
    </xf>
    <xf numFmtId="0" fontId="34" fillId="0" borderId="13" xfId="0" applyNumberFormat="1" applyFont="1" applyBorder="1" applyAlignment="1">
      <alignment horizontal="left" vertical="center"/>
    </xf>
    <xf numFmtId="168" fontId="34" fillId="0" borderId="28" xfId="0" applyNumberFormat="1" applyFont="1" applyBorder="1" applyAlignment="1">
      <alignment vertical="center" wrapText="1"/>
    </xf>
    <xf numFmtId="172" fontId="34" fillId="0" borderId="2" xfId="0" applyNumberFormat="1" applyFont="1" applyBorder="1" applyAlignment="1">
      <alignment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168" fontId="7" fillId="6" borderId="20" xfId="0" applyNumberFormat="1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left" vertical="center" wrapText="1"/>
    </xf>
    <xf numFmtId="4" fontId="34" fillId="0" borderId="1" xfId="0" applyNumberFormat="1" applyFont="1" applyBorder="1" applyAlignment="1">
      <alignment horizontal="left" vertical="center"/>
    </xf>
    <xf numFmtId="4" fontId="34" fillId="0" borderId="8" xfId="0" applyNumberFormat="1" applyFont="1" applyBorder="1" applyAlignment="1">
      <alignment horizontal="left" vertical="center"/>
    </xf>
    <xf numFmtId="4" fontId="34" fillId="0" borderId="2" xfId="0" applyNumberFormat="1" applyFont="1" applyBorder="1" applyAlignment="1">
      <alignment vertical="center"/>
    </xf>
    <xf numFmtId="4" fontId="37" fillId="0" borderId="2" xfId="0" applyNumberFormat="1" applyFont="1" applyBorder="1" applyAlignment="1">
      <alignment horizontal="center" vertical="center"/>
    </xf>
    <xf numFmtId="4" fontId="34" fillId="5" borderId="4" xfId="0" applyNumberFormat="1" applyFont="1" applyFill="1" applyBorder="1" applyAlignment="1">
      <alignment horizontal="center" vertical="center" wrapText="1"/>
    </xf>
    <xf numFmtId="4" fontId="39" fillId="0" borderId="3" xfId="0" applyNumberFormat="1" applyFont="1" applyBorder="1" applyAlignment="1">
      <alignment horizontal="center" vertical="center" wrapText="1"/>
    </xf>
    <xf numFmtId="173" fontId="34" fillId="5" borderId="6" xfId="0" applyNumberFormat="1" applyFont="1" applyFill="1" applyBorder="1" applyAlignment="1">
      <alignment horizontal="left" vertical="center"/>
    </xf>
    <xf numFmtId="169" fontId="34" fillId="5" borderId="4" xfId="0" quotePrefix="1" applyNumberFormat="1" applyFont="1" applyFill="1" applyBorder="1" applyAlignment="1">
      <alignment horizontal="left" vertical="center"/>
    </xf>
    <xf numFmtId="169" fontId="34" fillId="5" borderId="2" xfId="0" quotePrefix="1" applyNumberFormat="1" applyFont="1" applyFill="1" applyBorder="1" applyAlignment="1">
      <alignment horizontal="left" vertical="center"/>
    </xf>
    <xf numFmtId="0" fontId="57" fillId="5" borderId="2" xfId="0" applyFont="1" applyFill="1" applyBorder="1" applyAlignment="1">
      <alignment horizontal="left" vertical="center"/>
    </xf>
    <xf numFmtId="0" fontId="57" fillId="5" borderId="2" xfId="0" applyFont="1" applyFill="1" applyBorder="1" applyAlignment="1">
      <alignment vertical="center"/>
    </xf>
    <xf numFmtId="173" fontId="46" fillId="0" borderId="13" xfId="0" applyNumberFormat="1" applyFont="1" applyBorder="1" applyAlignment="1">
      <alignment horizontal="left" vertical="center"/>
    </xf>
    <xf numFmtId="15" fontId="58" fillId="0" borderId="2" xfId="0" applyNumberFormat="1" applyFont="1" applyBorder="1" applyAlignment="1">
      <alignment horizontal="center" vertical="center"/>
    </xf>
    <xf numFmtId="0" fontId="46" fillId="5" borderId="4" xfId="0" applyFont="1" applyFill="1" applyBorder="1" applyAlignment="1">
      <alignment horizontal="center" vertical="center" wrapText="1"/>
    </xf>
    <xf numFmtId="168" fontId="46" fillId="0" borderId="2" xfId="0" applyNumberFormat="1" applyFont="1" applyBorder="1" applyAlignment="1">
      <alignment vertical="center"/>
    </xf>
    <xf numFmtId="174" fontId="47" fillId="8" borderId="2" xfId="0" applyNumberFormat="1" applyFont="1" applyFill="1" applyBorder="1" applyAlignment="1">
      <alignment horizontal="center" vertical="center"/>
    </xf>
    <xf numFmtId="172" fontId="47" fillId="7" borderId="2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42" xfId="0" applyFont="1" applyBorder="1" applyAlignment="1">
      <alignment horizontal="left" vertical="center"/>
    </xf>
    <xf numFmtId="0" fontId="51" fillId="0" borderId="2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32" fillId="4" borderId="0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7" fillId="3" borderId="46" xfId="0" applyFont="1" applyFill="1" applyBorder="1" applyAlignment="1">
      <alignment horizontal="center" vertical="center"/>
    </xf>
    <xf numFmtId="0" fontId="17" fillId="3" borderId="52" xfId="0" applyFont="1" applyFill="1" applyBorder="1" applyAlignment="1">
      <alignment horizontal="center" vertical="center"/>
    </xf>
    <xf numFmtId="0" fontId="17" fillId="3" borderId="47" xfId="0" applyFont="1" applyFill="1" applyBorder="1" applyAlignment="1">
      <alignment horizontal="center" vertical="center"/>
    </xf>
    <xf numFmtId="0" fontId="52" fillId="0" borderId="40" xfId="0" applyFont="1" applyBorder="1" applyAlignment="1">
      <alignment horizontal="left" vertical="center"/>
    </xf>
    <xf numFmtId="0" fontId="52" fillId="0" borderId="25" xfId="0" applyFont="1" applyBorder="1" applyAlignment="1">
      <alignment horizontal="left" vertical="center"/>
    </xf>
    <xf numFmtId="0" fontId="31" fillId="4" borderId="18" xfId="0" applyFont="1" applyFill="1" applyBorder="1" applyAlignment="1">
      <alignment horizontal="left" vertical="center"/>
    </xf>
    <xf numFmtId="0" fontId="9" fillId="4" borderId="14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32" fillId="4" borderId="1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3" fillId="4" borderId="14" xfId="0" applyFont="1" applyFill="1" applyBorder="1" applyAlignment="1">
      <alignment horizontal="center" vertical="center" wrapText="1"/>
    </xf>
    <xf numFmtId="0" fontId="14" fillId="0" borderId="0" xfId="2" applyFont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4" fillId="0" borderId="0" xfId="2" applyFont="1" applyAlignment="1" applyProtection="1">
      <alignment vertical="center"/>
    </xf>
    <xf numFmtId="0" fontId="15" fillId="0" borderId="0" xfId="0" applyFont="1" applyAlignment="1">
      <alignment vertical="center"/>
    </xf>
    <xf numFmtId="0" fontId="32" fillId="4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2" xfId="0" applyFont="1" applyBorder="1" applyAlignment="1">
      <alignment horizontal="left" vertical="center"/>
    </xf>
    <xf numFmtId="0" fontId="9" fillId="0" borderId="24" xfId="0" applyFont="1" applyBorder="1" applyAlignment="1">
      <alignment horizontal="left" vertical="center"/>
    </xf>
    <xf numFmtId="0" fontId="50" fillId="0" borderId="4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51" fillId="0" borderId="41" xfId="0" applyFont="1" applyBorder="1" applyAlignment="1">
      <alignment horizontal="center" vertical="top" wrapText="1"/>
    </xf>
    <xf numFmtId="0" fontId="51" fillId="0" borderId="0" xfId="0" applyFont="1" applyBorder="1" applyAlignment="1">
      <alignment horizontal="center" vertical="top" wrapText="1"/>
    </xf>
    <xf numFmtId="0" fontId="51" fillId="0" borderId="42" xfId="0" applyFont="1" applyBorder="1" applyAlignment="1">
      <alignment horizontal="center" vertical="top" wrapText="1"/>
    </xf>
    <xf numFmtId="0" fontId="51" fillId="0" borderId="28" xfId="0" applyFont="1" applyBorder="1" applyAlignment="1">
      <alignment horizontal="center" vertical="top" wrapText="1"/>
    </xf>
    <xf numFmtId="0" fontId="51" fillId="0" borderId="43" xfId="0" applyFont="1" applyBorder="1" applyAlignment="1">
      <alignment horizontal="center" vertical="top" wrapText="1"/>
    </xf>
    <xf numFmtId="0" fontId="51" fillId="0" borderId="23" xfId="0" applyFont="1" applyBorder="1" applyAlignment="1">
      <alignment horizontal="center" vertical="top" wrapText="1"/>
    </xf>
    <xf numFmtId="0" fontId="51" fillId="0" borderId="31" xfId="0" applyFont="1" applyBorder="1" applyAlignment="1">
      <alignment horizontal="left" vertical="top" wrapText="1"/>
    </xf>
    <xf numFmtId="0" fontId="51" fillId="0" borderId="40" xfId="0" applyFont="1" applyBorder="1" applyAlignment="1">
      <alignment horizontal="left" vertical="top" wrapText="1"/>
    </xf>
    <xf numFmtId="0" fontId="51" fillId="0" borderId="25" xfId="0" applyFont="1" applyBorder="1" applyAlignment="1">
      <alignment horizontal="left" vertical="top" wrapText="1"/>
    </xf>
    <xf numFmtId="0" fontId="52" fillId="0" borderId="43" xfId="0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/>
    </xf>
  </cellXfs>
  <cellStyles count="6">
    <cellStyle name="Comma" xfId="1" builtinId="3"/>
    <cellStyle name="Comma 2" xfId="3" xr:uid="{00000000-0005-0000-0000-000001000000}"/>
    <cellStyle name="Currency 2" xfId="4" xr:uid="{00000000-0005-0000-0000-000003000000}"/>
    <cellStyle name="Hyperlink" xfId="2" builtinId="8"/>
    <cellStyle name="Normal" xfId="0" builtinId="0"/>
    <cellStyle name="Normal 2" xfId="5" xr:uid="{00000000-0005-0000-0000-000006000000}"/>
  </cellStyles>
  <dxfs count="0"/>
  <tableStyles count="0" defaultTableStyle="TableStyleMedium9" defaultPivotStyle="PivotStyleLight16"/>
  <colors>
    <mruColors>
      <color rgb="FF0000FF"/>
      <color rgb="FFE1E2D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1543049</xdr:colOff>
      <xdr:row>3</xdr:row>
      <xdr:rowOff>19050</xdr:rowOff>
    </xdr:from>
    <xdr:to>
      <xdr:col>5</xdr:col>
      <xdr:colOff>2373922</xdr:colOff>
      <xdr:row>4</xdr:row>
      <xdr:rowOff>133350</xdr:rowOff>
    </xdr:to>
    <xdr:pic>
      <xdr:nvPicPr>
        <xdr:cNvPr id="13274" name="Picture 65">
          <a:extLst>
            <a:ext uri="{FF2B5EF4-FFF2-40B4-BE49-F238E27FC236}">
              <a16:creationId xmlns:a16="http://schemas.microsoft.com/office/drawing/2014/main" id="{00000000-0008-0000-0000-0000D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49" y="1219200"/>
          <a:ext cx="830873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1657350</xdr:colOff>
      <xdr:row>0</xdr:row>
      <xdr:rowOff>76200</xdr:rowOff>
    </xdr:from>
    <xdr:to>
      <xdr:col>5</xdr:col>
      <xdr:colOff>2362200</xdr:colOff>
      <xdr:row>2</xdr:row>
      <xdr:rowOff>161681</xdr:rowOff>
    </xdr:to>
    <xdr:pic>
      <xdr:nvPicPr>
        <xdr:cNvPr id="13276" name="Picture 9">
          <a:extLst>
            <a:ext uri="{FF2B5EF4-FFF2-40B4-BE49-F238E27FC236}">
              <a16:creationId xmlns:a16="http://schemas.microsoft.com/office/drawing/2014/main" id="{00000000-0008-0000-0000-0000D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76200"/>
          <a:ext cx="704850" cy="88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19050</xdr:rowOff>
    </xdr:from>
    <xdr:to>
      <xdr:col>2</xdr:col>
      <xdr:colOff>1952850</xdr:colOff>
      <xdr:row>6</xdr:row>
      <xdr:rowOff>354750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DF3F48-0EC7-4F04-BA23-5D3783C8D40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0" t="7335" r="9162" b="7277"/>
        <a:stretch/>
      </xdr:blipFill>
      <xdr:spPr bwMode="auto">
        <a:xfrm>
          <a:off x="228600" y="19050"/>
          <a:ext cx="2772000" cy="2736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377003</xdr:colOff>
      <xdr:row>91</xdr:row>
      <xdr:rowOff>43962</xdr:rowOff>
    </xdr:from>
    <xdr:to>
      <xdr:col>2</xdr:col>
      <xdr:colOff>1582614</xdr:colOff>
      <xdr:row>91</xdr:row>
      <xdr:rowOff>1874246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9DEB9E7-4865-4FAB-A071-C523475DF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1027" t="20608" r="39993" b="23240"/>
        <a:stretch/>
      </xdr:blipFill>
      <xdr:spPr>
        <a:xfrm>
          <a:off x="1402772" y="31124770"/>
          <a:ext cx="1205611" cy="1830284"/>
        </a:xfrm>
        <a:prstGeom prst="rect">
          <a:avLst/>
        </a:prstGeom>
      </xdr:spPr>
    </xdr:pic>
    <xdr:clientData/>
  </xdr:twoCellAnchor>
  <xdr:twoCellAnchor editAs="oneCell">
    <xdr:from>
      <xdr:col>2</xdr:col>
      <xdr:colOff>388993</xdr:colOff>
      <xdr:row>92</xdr:row>
      <xdr:rowOff>42299</xdr:rowOff>
    </xdr:from>
    <xdr:to>
      <xdr:col>2</xdr:col>
      <xdr:colOff>1561091</xdr:colOff>
      <xdr:row>92</xdr:row>
      <xdr:rowOff>1890346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B85CC1-579E-497D-BDA3-456669DD9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8187" t="19599" r="40106" b="19823"/>
        <a:stretch/>
      </xdr:blipFill>
      <xdr:spPr>
        <a:xfrm>
          <a:off x="1414762" y="32222145"/>
          <a:ext cx="1172098" cy="1848047"/>
        </a:xfrm>
        <a:prstGeom prst="rect">
          <a:avLst/>
        </a:prstGeom>
      </xdr:spPr>
    </xdr:pic>
    <xdr:clientData/>
  </xdr:twoCellAnchor>
  <xdr:twoCellAnchor editAs="oneCell">
    <xdr:from>
      <xdr:col>2</xdr:col>
      <xdr:colOff>455602</xdr:colOff>
      <xdr:row>94</xdr:row>
      <xdr:rowOff>40229</xdr:rowOff>
    </xdr:from>
    <xdr:to>
      <xdr:col>2</xdr:col>
      <xdr:colOff>1567962</xdr:colOff>
      <xdr:row>94</xdr:row>
      <xdr:rowOff>1892845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9C22538-F774-4170-B5C3-09DDD3C96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096" t="18790" r="39195" b="17364"/>
        <a:stretch/>
      </xdr:blipFill>
      <xdr:spPr>
        <a:xfrm>
          <a:off x="1481371" y="37363575"/>
          <a:ext cx="1112360" cy="1852616"/>
        </a:xfrm>
        <a:prstGeom prst="rect">
          <a:avLst/>
        </a:prstGeom>
      </xdr:spPr>
    </xdr:pic>
    <xdr:clientData/>
  </xdr:twoCellAnchor>
  <xdr:twoCellAnchor editAs="oneCell">
    <xdr:from>
      <xdr:col>2</xdr:col>
      <xdr:colOff>29308</xdr:colOff>
      <xdr:row>95</xdr:row>
      <xdr:rowOff>161192</xdr:rowOff>
    </xdr:from>
    <xdr:to>
      <xdr:col>2</xdr:col>
      <xdr:colOff>2022231</xdr:colOff>
      <xdr:row>95</xdr:row>
      <xdr:rowOff>1806420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D8F7318-E70D-464B-99FC-A84BB795E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431" t="23237" r="29651" b="16959"/>
        <a:stretch/>
      </xdr:blipFill>
      <xdr:spPr>
        <a:xfrm>
          <a:off x="1055077" y="39389538"/>
          <a:ext cx="1992923" cy="1658392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102577</xdr:colOff>
      <xdr:row>101</xdr:row>
      <xdr:rowOff>71781</xdr:rowOff>
    </xdr:from>
    <xdr:to>
      <xdr:col>2</xdr:col>
      <xdr:colOff>1762963</xdr:colOff>
      <xdr:row>101</xdr:row>
      <xdr:rowOff>2472081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3F6D4D5-081F-4117-8B4E-ECF1F99C9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6255" t="14750" r="35446" b="12312"/>
        <a:stretch/>
      </xdr:blipFill>
      <xdr:spPr>
        <a:xfrm>
          <a:off x="1128346" y="46744281"/>
          <a:ext cx="1660386" cy="2407225"/>
        </a:xfrm>
        <a:prstGeom prst="rect">
          <a:avLst/>
        </a:prstGeom>
      </xdr:spPr>
    </xdr:pic>
    <xdr:clientData/>
  </xdr:twoCellAnchor>
  <xdr:twoCellAnchor editAs="oneCell">
    <xdr:from>
      <xdr:col>2</xdr:col>
      <xdr:colOff>169185</xdr:colOff>
      <xdr:row>100</xdr:row>
      <xdr:rowOff>34614</xdr:rowOff>
    </xdr:from>
    <xdr:to>
      <xdr:col>2</xdr:col>
      <xdr:colOff>1797095</xdr:colOff>
      <xdr:row>100</xdr:row>
      <xdr:rowOff>2483319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FF45084-CA43-4121-B9C6-073B9A8AE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027" t="15153" r="36924" b="12515"/>
        <a:stretch/>
      </xdr:blipFill>
      <xdr:spPr>
        <a:xfrm>
          <a:off x="1194954" y="44171999"/>
          <a:ext cx="1627910" cy="2448705"/>
        </a:xfrm>
        <a:prstGeom prst="rect">
          <a:avLst/>
        </a:prstGeom>
      </xdr:spPr>
    </xdr:pic>
    <xdr:clientData/>
  </xdr:twoCellAnchor>
  <xdr:twoCellAnchor editAs="oneCell">
    <xdr:from>
      <xdr:col>2</xdr:col>
      <xdr:colOff>235685</xdr:colOff>
      <xdr:row>99</xdr:row>
      <xdr:rowOff>63012</xdr:rowOff>
    </xdr:from>
    <xdr:to>
      <xdr:col>2</xdr:col>
      <xdr:colOff>1892918</xdr:colOff>
      <xdr:row>99</xdr:row>
      <xdr:rowOff>2514600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F77A4-C7F9-4533-BD67-93FC89BD2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8235" t="15187" r="36137" b="17330"/>
        <a:stretch/>
      </xdr:blipFill>
      <xdr:spPr>
        <a:xfrm>
          <a:off x="1283435" y="46583112"/>
          <a:ext cx="1657233" cy="245158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149</xdr:row>
      <xdr:rowOff>38100</xdr:rowOff>
    </xdr:from>
    <xdr:to>
      <xdr:col>2</xdr:col>
      <xdr:colOff>1943100</xdr:colOff>
      <xdr:row>149</xdr:row>
      <xdr:rowOff>2495550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A2A3BC-55EE-454D-8DB4-59DC751052E3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37938" t="11444" r="36500" b="17667"/>
        <a:stretch/>
      </xdr:blipFill>
      <xdr:spPr bwMode="auto">
        <a:xfrm>
          <a:off x="1219200" y="72961500"/>
          <a:ext cx="1771650" cy="2457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171450</xdr:colOff>
      <xdr:row>148</xdr:row>
      <xdr:rowOff>38100</xdr:rowOff>
    </xdr:from>
    <xdr:to>
      <xdr:col>2</xdr:col>
      <xdr:colOff>1943100</xdr:colOff>
      <xdr:row>148</xdr:row>
      <xdr:rowOff>2495550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50EB9D-2AEE-416F-A265-0B948F8E26DF}"/>
            </a:ext>
          </a:extLst>
        </xdr:cNvPr>
        <xdr:cNvPicPr/>
      </xdr:nvPicPr>
      <xdr:blipFill rotWithShape="1">
        <a:blip xmlns:r="http://schemas.openxmlformats.org/officeDocument/2006/relationships" r:embed="rId12"/>
        <a:srcRect l="37064" t="12555" r="31624" b="14222"/>
        <a:stretch/>
      </xdr:blipFill>
      <xdr:spPr bwMode="auto">
        <a:xfrm>
          <a:off x="1219200" y="70427850"/>
          <a:ext cx="1771650" cy="2457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152400</xdr:colOff>
      <xdr:row>147</xdr:row>
      <xdr:rowOff>57150</xdr:rowOff>
    </xdr:from>
    <xdr:to>
      <xdr:col>2</xdr:col>
      <xdr:colOff>1943100</xdr:colOff>
      <xdr:row>147</xdr:row>
      <xdr:rowOff>2514599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8A2FB76-1349-4BDB-AB86-BF7D41381AD6}"/>
            </a:ext>
          </a:extLst>
        </xdr:cNvPr>
        <xdr:cNvPicPr/>
      </xdr:nvPicPr>
      <xdr:blipFill rotWithShape="1">
        <a:blip xmlns:r="http://schemas.openxmlformats.org/officeDocument/2006/relationships" r:embed="rId13"/>
        <a:srcRect l="34250" t="9333" r="34063" b="12223"/>
        <a:stretch/>
      </xdr:blipFill>
      <xdr:spPr bwMode="auto">
        <a:xfrm>
          <a:off x="1200150" y="67913250"/>
          <a:ext cx="1790700" cy="24574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</xdr:colOff>
      <xdr:row>93</xdr:row>
      <xdr:rowOff>133350</xdr:rowOff>
    </xdr:from>
    <xdr:to>
      <xdr:col>3</xdr:col>
      <xdr:colOff>0</xdr:colOff>
      <xdr:row>93</xdr:row>
      <xdr:rowOff>1771650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43F1C12-24F9-44E4-88A0-A4D712F92C7A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44" t="20324" r="26172" b="17550"/>
        <a:stretch/>
      </xdr:blipFill>
      <xdr:spPr bwMode="auto">
        <a:xfrm>
          <a:off x="1085850" y="37128450"/>
          <a:ext cx="2019300" cy="1638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342900</xdr:colOff>
      <xdr:row>83</xdr:row>
      <xdr:rowOff>38100</xdr:rowOff>
    </xdr:from>
    <xdr:to>
      <xdr:col>2</xdr:col>
      <xdr:colOff>1647825</xdr:colOff>
      <xdr:row>83</xdr:row>
      <xdr:rowOff>1885950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B424F97-B12E-4ED8-8122-C092E2F7AB0E}"/>
            </a:ext>
          </a:extLst>
        </xdr:cNvPr>
        <xdr:cNvPicPr/>
      </xdr:nvPicPr>
      <xdr:blipFill rotWithShape="1">
        <a:blip xmlns:r="http://schemas.openxmlformats.org/officeDocument/2006/relationships" r:embed="rId15"/>
        <a:srcRect l="37467" t="13000" r="36521" b="17217"/>
        <a:stretch/>
      </xdr:blipFill>
      <xdr:spPr bwMode="auto">
        <a:xfrm>
          <a:off x="1390650" y="30689550"/>
          <a:ext cx="1304925" cy="1847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0"/>
  </sheetPr>
  <dimension ref="A1:CP210"/>
  <sheetViews>
    <sheetView tabSelected="1" view="pageBreakPreview" topLeftCell="A47" zoomScale="50" zoomScaleNormal="50" zoomScaleSheetLayoutView="50" workbookViewId="0">
      <selection activeCell="B8" sqref="B8:K8"/>
    </sheetView>
  </sheetViews>
  <sheetFormatPr baseColWidth="10" defaultColWidth="9.1640625" defaultRowHeight="25" x14ac:dyDescent="0.15"/>
  <cols>
    <col min="1" max="1" width="2.6640625" style="2" customWidth="1"/>
    <col min="2" max="2" width="12.6640625" style="53" customWidth="1"/>
    <col min="3" max="3" width="30.6640625" style="1" customWidth="1"/>
    <col min="4" max="4" width="69.33203125" style="2" bestFit="1" customWidth="1"/>
    <col min="5" max="5" width="54.1640625" style="2" bestFit="1" customWidth="1"/>
    <col min="6" max="6" width="36.5" style="2" bestFit="1" customWidth="1"/>
    <col min="7" max="7" width="38.6640625" style="15" bestFit="1" customWidth="1"/>
    <col min="8" max="8" width="29.83203125" style="16" bestFit="1" customWidth="1"/>
    <col min="9" max="9" width="22.6640625" style="17" customWidth="1"/>
    <col min="10" max="10" width="25.6640625" style="17" customWidth="1"/>
    <col min="11" max="11" width="27.6640625" style="15" bestFit="1" customWidth="1"/>
    <col min="12" max="12" width="2.6640625" style="2" customWidth="1"/>
    <col min="13" max="16384" width="9.1640625" style="2"/>
  </cols>
  <sheetData>
    <row r="1" spans="2:11" ht="32" customHeight="1" x14ac:dyDescent="0.15">
      <c r="G1" s="342" t="s">
        <v>0</v>
      </c>
      <c r="H1" s="343"/>
      <c r="I1" s="343"/>
      <c r="J1" s="343"/>
      <c r="K1" s="343"/>
    </row>
    <row r="2" spans="2:11" ht="32" customHeight="1" x14ac:dyDescent="0.15">
      <c r="G2" s="333" t="s">
        <v>4</v>
      </c>
      <c r="H2" s="333"/>
      <c r="I2" s="333"/>
      <c r="J2" s="333"/>
      <c r="K2" s="333"/>
    </row>
    <row r="3" spans="2:11" ht="32" customHeight="1" x14ac:dyDescent="0.15">
      <c r="G3" s="333" t="s">
        <v>5</v>
      </c>
      <c r="H3" s="333"/>
      <c r="I3" s="333"/>
      <c r="J3" s="333"/>
      <c r="K3" s="333"/>
    </row>
    <row r="4" spans="2:11" s="3" customFormat="1" ht="32" customHeight="1" x14ac:dyDescent="0.15">
      <c r="B4" s="53"/>
      <c r="C4" s="1"/>
      <c r="D4" s="2"/>
      <c r="E4" s="2"/>
      <c r="F4" s="2"/>
      <c r="G4" s="333" t="s">
        <v>78</v>
      </c>
      <c r="H4" s="333"/>
      <c r="I4" s="333"/>
      <c r="J4" s="333"/>
      <c r="K4" s="333"/>
    </row>
    <row r="5" spans="2:11" ht="32" customHeight="1" x14ac:dyDescent="0.15">
      <c r="G5" s="333" t="s">
        <v>19</v>
      </c>
      <c r="H5" s="333"/>
      <c r="I5" s="333"/>
      <c r="J5" s="333"/>
      <c r="K5" s="333"/>
    </row>
    <row r="6" spans="2:11" ht="32" customHeight="1" x14ac:dyDescent="0.15">
      <c r="G6" s="333" t="s">
        <v>18</v>
      </c>
      <c r="H6" s="333"/>
      <c r="I6" s="333"/>
      <c r="J6" s="333"/>
      <c r="K6" s="333"/>
    </row>
    <row r="7" spans="2:11" ht="32" customHeight="1" thickBot="1" x14ac:dyDescent="0.2">
      <c r="E7" s="4"/>
      <c r="F7" s="4"/>
      <c r="G7" s="339" t="s">
        <v>79</v>
      </c>
      <c r="H7" s="340"/>
      <c r="I7" s="335" t="s">
        <v>80</v>
      </c>
      <c r="J7" s="335"/>
      <c r="K7" s="336"/>
    </row>
    <row r="8" spans="2:11" ht="45" x14ac:dyDescent="0.15">
      <c r="B8" s="341" t="s">
        <v>398</v>
      </c>
      <c r="C8" s="341"/>
      <c r="D8" s="341"/>
      <c r="E8" s="341"/>
      <c r="F8" s="341"/>
      <c r="G8" s="341"/>
      <c r="H8" s="341"/>
      <c r="I8" s="341"/>
      <c r="J8" s="341"/>
      <c r="K8" s="341"/>
    </row>
    <row r="9" spans="2:11" ht="33" customHeight="1" thickBot="1" x14ac:dyDescent="0.2">
      <c r="B9" s="334" t="s">
        <v>22</v>
      </c>
      <c r="C9" s="334"/>
      <c r="D9" s="334"/>
      <c r="E9" s="334"/>
      <c r="F9" s="334"/>
      <c r="G9" s="334"/>
      <c r="H9" s="334"/>
      <c r="I9" s="334"/>
      <c r="J9" s="334"/>
      <c r="K9" s="334"/>
    </row>
    <row r="10" spans="2:11" ht="35" customHeight="1" thickBot="1" x14ac:dyDescent="0.2">
      <c r="B10" s="330" t="s">
        <v>55</v>
      </c>
      <c r="C10" s="331"/>
      <c r="D10" s="337"/>
      <c r="E10" s="337"/>
      <c r="F10" s="337"/>
      <c r="G10" s="337"/>
      <c r="H10" s="337"/>
      <c r="I10" s="337"/>
      <c r="J10" s="337"/>
      <c r="K10" s="338"/>
    </row>
    <row r="11" spans="2:11" ht="60" customHeight="1" thickBot="1" x14ac:dyDescent="0.2">
      <c r="B11" s="110" t="s">
        <v>86</v>
      </c>
      <c r="C11" s="286" t="s">
        <v>299</v>
      </c>
      <c r="D11" s="287" t="s">
        <v>15</v>
      </c>
      <c r="E11" s="287" t="s">
        <v>10</v>
      </c>
      <c r="F11" s="287" t="s">
        <v>49</v>
      </c>
      <c r="G11" s="286" t="s">
        <v>192</v>
      </c>
      <c r="H11" s="113" t="s">
        <v>76</v>
      </c>
      <c r="I11" s="239" t="s">
        <v>388</v>
      </c>
      <c r="J11" s="289" t="s">
        <v>387</v>
      </c>
      <c r="K11" s="288" t="s">
        <v>48</v>
      </c>
    </row>
    <row r="12" spans="2:11" s="5" customFormat="1" ht="28" thickTop="1" x14ac:dyDescent="0.15">
      <c r="B12" s="96">
        <v>3</v>
      </c>
      <c r="C12" s="97" t="s">
        <v>209</v>
      </c>
      <c r="D12" s="98" t="s">
        <v>249</v>
      </c>
      <c r="E12" s="99" t="s">
        <v>3</v>
      </c>
      <c r="F12" s="99"/>
      <c r="G12" s="100" t="s">
        <v>372</v>
      </c>
      <c r="H12" s="116">
        <v>172.85</v>
      </c>
      <c r="I12" s="234"/>
      <c r="J12" s="231">
        <f>I12*H12</f>
        <v>0</v>
      </c>
      <c r="K12" s="101" t="s">
        <v>70</v>
      </c>
    </row>
    <row r="13" spans="2:11" s="6" customFormat="1" ht="27" x14ac:dyDescent="0.15">
      <c r="B13" s="94">
        <v>77</v>
      </c>
      <c r="C13" s="95" t="s">
        <v>209</v>
      </c>
      <c r="D13" s="84" t="s">
        <v>266</v>
      </c>
      <c r="E13" s="84" t="s">
        <v>3</v>
      </c>
      <c r="F13" s="84"/>
      <c r="G13" s="220" t="s">
        <v>372</v>
      </c>
      <c r="H13" s="117">
        <v>460</v>
      </c>
      <c r="I13" s="235"/>
      <c r="J13" s="232">
        <f>I13*H13</f>
        <v>0</v>
      </c>
      <c r="K13" s="86" t="s">
        <v>69</v>
      </c>
    </row>
    <row r="14" spans="2:11" s="6" customFormat="1" ht="27" x14ac:dyDescent="0.15">
      <c r="B14" s="303">
        <v>78</v>
      </c>
      <c r="C14" s="155" t="s">
        <v>209</v>
      </c>
      <c r="D14" s="156" t="s">
        <v>250</v>
      </c>
      <c r="E14" s="156" t="s">
        <v>24</v>
      </c>
      <c r="F14" s="304"/>
      <c r="G14" s="305" t="s">
        <v>372</v>
      </c>
      <c r="H14" s="306">
        <v>1173</v>
      </c>
      <c r="I14" s="307"/>
      <c r="J14" s="308">
        <f t="shared" ref="J14:J40" si="0">I14*H14</f>
        <v>0</v>
      </c>
      <c r="K14" s="157"/>
    </row>
    <row r="15" spans="2:11" s="6" customFormat="1" ht="26" x14ac:dyDescent="0.15">
      <c r="B15" s="52">
        <v>85</v>
      </c>
      <c r="C15" s="20" t="s">
        <v>209</v>
      </c>
      <c r="D15" s="25" t="s">
        <v>251</v>
      </c>
      <c r="E15" s="25" t="s">
        <v>26</v>
      </c>
      <c r="F15" s="175"/>
      <c r="G15" s="220"/>
      <c r="H15" s="27"/>
      <c r="I15" s="236"/>
      <c r="J15" s="232">
        <f t="shared" si="0"/>
        <v>0</v>
      </c>
      <c r="K15" s="28"/>
    </row>
    <row r="16" spans="2:11" s="51" customFormat="1" ht="26" x14ac:dyDescent="0.15">
      <c r="B16" s="83">
        <v>82</v>
      </c>
      <c r="C16" s="77" t="s">
        <v>209</v>
      </c>
      <c r="D16" s="78" t="s">
        <v>267</v>
      </c>
      <c r="E16" s="78"/>
      <c r="F16" s="185"/>
      <c r="G16" s="220"/>
      <c r="H16" s="118"/>
      <c r="I16" s="236"/>
      <c r="J16" s="232">
        <f t="shared" si="0"/>
        <v>0</v>
      </c>
      <c r="K16" s="79"/>
    </row>
    <row r="17" spans="1:94" s="51" customFormat="1" ht="26" x14ac:dyDescent="0.15">
      <c r="B17" s="83">
        <v>438</v>
      </c>
      <c r="C17" s="77" t="s">
        <v>209</v>
      </c>
      <c r="D17" s="78" t="s">
        <v>252</v>
      </c>
      <c r="E17" s="78" t="s">
        <v>34</v>
      </c>
      <c r="F17" s="78"/>
      <c r="G17" s="80"/>
      <c r="H17" s="118"/>
      <c r="I17" s="236"/>
      <c r="J17" s="232">
        <f t="shared" si="0"/>
        <v>0</v>
      </c>
      <c r="K17" s="79"/>
    </row>
    <row r="18" spans="1:94" s="62" customFormat="1" ht="26" x14ac:dyDescent="0.15">
      <c r="B18" s="55">
        <v>80</v>
      </c>
      <c r="C18" s="20" t="s">
        <v>209</v>
      </c>
      <c r="D18" s="25" t="s">
        <v>253</v>
      </c>
      <c r="E18" s="25" t="s">
        <v>26</v>
      </c>
      <c r="F18" s="37"/>
      <c r="G18" s="32"/>
      <c r="H18" s="27"/>
      <c r="I18" s="236"/>
      <c r="J18" s="232">
        <f t="shared" si="0"/>
        <v>0</v>
      </c>
      <c r="K18" s="28"/>
    </row>
    <row r="19" spans="1:94" s="18" customFormat="1" ht="26" x14ac:dyDescent="0.15">
      <c r="B19" s="58" t="s">
        <v>91</v>
      </c>
      <c r="C19" s="20" t="s">
        <v>209</v>
      </c>
      <c r="D19" s="20" t="s">
        <v>38</v>
      </c>
      <c r="E19" s="20"/>
      <c r="F19" s="37"/>
      <c r="G19" s="32"/>
      <c r="H19" s="25"/>
      <c r="I19" s="236"/>
      <c r="J19" s="232">
        <f t="shared" si="0"/>
        <v>0</v>
      </c>
      <c r="K19" s="28"/>
    </row>
    <row r="20" spans="1:94" s="18" customFormat="1" ht="26" x14ac:dyDescent="0.15">
      <c r="B20" s="83" t="s">
        <v>244</v>
      </c>
      <c r="C20" s="77" t="s">
        <v>209</v>
      </c>
      <c r="D20" s="77" t="s">
        <v>254</v>
      </c>
      <c r="E20" s="77" t="s">
        <v>42</v>
      </c>
      <c r="F20" s="77"/>
      <c r="G20" s="220"/>
      <c r="H20" s="118"/>
      <c r="I20" s="236"/>
      <c r="J20" s="232">
        <f t="shared" si="0"/>
        <v>0</v>
      </c>
      <c r="K20" s="79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</row>
    <row r="21" spans="1:94" s="18" customFormat="1" ht="27" x14ac:dyDescent="0.15">
      <c r="B21" s="83">
        <v>382</v>
      </c>
      <c r="C21" s="77" t="s">
        <v>209</v>
      </c>
      <c r="D21" s="77" t="s">
        <v>328</v>
      </c>
      <c r="E21" s="77"/>
      <c r="F21" s="175"/>
      <c r="G21" s="220" t="s">
        <v>372</v>
      </c>
      <c r="H21" s="27">
        <v>306.10000000000002</v>
      </c>
      <c r="I21" s="236"/>
      <c r="J21" s="232">
        <f t="shared" si="0"/>
        <v>0</v>
      </c>
      <c r="K21" s="148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</row>
    <row r="22" spans="1:94" s="18" customFormat="1" ht="26" x14ac:dyDescent="0.15">
      <c r="B22" s="55" t="s">
        <v>219</v>
      </c>
      <c r="C22" s="20" t="s">
        <v>209</v>
      </c>
      <c r="D22" s="25" t="s">
        <v>231</v>
      </c>
      <c r="E22" s="25" t="s">
        <v>220</v>
      </c>
      <c r="G22" s="145"/>
      <c r="I22" s="236"/>
      <c r="J22" s="232">
        <f t="shared" si="0"/>
        <v>0</v>
      </c>
      <c r="K22" s="33"/>
    </row>
    <row r="23" spans="1:94" s="122" customFormat="1" ht="27" x14ac:dyDescent="0.15">
      <c r="A23" s="64"/>
      <c r="B23" s="83" t="s">
        <v>92</v>
      </c>
      <c r="C23" s="77" t="s">
        <v>209</v>
      </c>
      <c r="D23" s="78" t="s">
        <v>229</v>
      </c>
      <c r="E23" s="78" t="s">
        <v>26</v>
      </c>
      <c r="F23" s="222"/>
      <c r="G23" s="220" t="s">
        <v>372</v>
      </c>
      <c r="H23" s="118">
        <v>306.10000000000002</v>
      </c>
      <c r="I23" s="236"/>
      <c r="J23" s="232">
        <f t="shared" si="0"/>
        <v>0</v>
      </c>
      <c r="K23" s="79"/>
    </row>
    <row r="24" spans="1:94" ht="26" x14ac:dyDescent="0.15">
      <c r="B24" s="83" t="s">
        <v>186</v>
      </c>
      <c r="C24" s="77" t="s">
        <v>209</v>
      </c>
      <c r="D24" s="78" t="s">
        <v>255</v>
      </c>
      <c r="E24" s="78" t="s">
        <v>207</v>
      </c>
      <c r="F24" s="134"/>
      <c r="G24" s="80" t="s">
        <v>187</v>
      </c>
      <c r="H24" s="118">
        <v>524</v>
      </c>
      <c r="I24" s="236"/>
      <c r="J24" s="232">
        <f t="shared" si="0"/>
        <v>0</v>
      </c>
      <c r="K24" s="82" t="s">
        <v>32</v>
      </c>
    </row>
    <row r="25" spans="1:94" ht="26" x14ac:dyDescent="0.15">
      <c r="B25" s="55" t="s">
        <v>183</v>
      </c>
      <c r="C25" s="23" t="s">
        <v>209</v>
      </c>
      <c r="D25" s="25" t="s">
        <v>47</v>
      </c>
      <c r="E25" s="20" t="s">
        <v>46</v>
      </c>
      <c r="F25" s="70"/>
      <c r="G25" s="30"/>
      <c r="H25" s="109"/>
      <c r="I25" s="235"/>
      <c r="J25" s="232">
        <f t="shared" si="0"/>
        <v>0</v>
      </c>
      <c r="K25" s="28"/>
    </row>
    <row r="26" spans="1:94" ht="27" x14ac:dyDescent="0.15">
      <c r="B26" s="83" t="s">
        <v>221</v>
      </c>
      <c r="C26" s="77" t="s">
        <v>209</v>
      </c>
      <c r="D26" s="78" t="s">
        <v>257</v>
      </c>
      <c r="E26" s="77" t="s">
        <v>184</v>
      </c>
      <c r="F26" s="77"/>
      <c r="G26" s="220" t="s">
        <v>372</v>
      </c>
      <c r="H26" s="118">
        <v>334.95</v>
      </c>
      <c r="I26" s="236"/>
      <c r="J26" s="232">
        <f t="shared" si="0"/>
        <v>0</v>
      </c>
      <c r="K26" s="82" t="s">
        <v>32</v>
      </c>
    </row>
    <row r="27" spans="1:94" s="5" customFormat="1" ht="27" x14ac:dyDescent="0.15">
      <c r="B27" s="76" t="s">
        <v>185</v>
      </c>
      <c r="C27" s="77" t="s">
        <v>209</v>
      </c>
      <c r="D27" s="78" t="s">
        <v>258</v>
      </c>
      <c r="E27" s="77" t="s">
        <v>205</v>
      </c>
      <c r="F27" s="77"/>
      <c r="G27" s="220" t="s">
        <v>372</v>
      </c>
      <c r="H27" s="117">
        <v>334.95</v>
      </c>
      <c r="I27" s="236"/>
      <c r="J27" s="232">
        <f t="shared" si="0"/>
        <v>0</v>
      </c>
      <c r="K27" s="82" t="s">
        <v>32</v>
      </c>
    </row>
    <row r="28" spans="1:94" s="7" customFormat="1" ht="27" x14ac:dyDescent="0.15">
      <c r="B28" s="76" t="s">
        <v>160</v>
      </c>
      <c r="C28" s="77" t="s">
        <v>209</v>
      </c>
      <c r="D28" s="78" t="s">
        <v>256</v>
      </c>
      <c r="E28" s="77" t="s">
        <v>45</v>
      </c>
      <c r="F28" s="95"/>
      <c r="G28" s="220" t="s">
        <v>372</v>
      </c>
      <c r="H28" s="118">
        <v>334.95</v>
      </c>
      <c r="I28" s="236"/>
      <c r="J28" s="232">
        <f t="shared" si="0"/>
        <v>0</v>
      </c>
      <c r="K28" s="82" t="s">
        <v>32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</row>
    <row r="29" spans="1:94" s="7" customFormat="1" ht="27" x14ac:dyDescent="0.15">
      <c r="B29" s="76" t="s">
        <v>167</v>
      </c>
      <c r="C29" s="77" t="s">
        <v>209</v>
      </c>
      <c r="D29" s="78" t="s">
        <v>259</v>
      </c>
      <c r="E29" s="77" t="s">
        <v>3</v>
      </c>
      <c r="F29" s="95"/>
      <c r="G29" s="220" t="s">
        <v>377</v>
      </c>
      <c r="H29" s="118">
        <v>64.8</v>
      </c>
      <c r="I29" s="236"/>
      <c r="J29" s="232">
        <f t="shared" si="0"/>
        <v>0</v>
      </c>
      <c r="K29" s="79" t="s">
        <v>31</v>
      </c>
    </row>
    <row r="30" spans="1:94" s="7" customFormat="1" ht="27" x14ac:dyDescent="0.15">
      <c r="B30" s="52">
        <v>137</v>
      </c>
      <c r="C30" s="20" t="s">
        <v>209</v>
      </c>
      <c r="D30" s="24" t="s">
        <v>331</v>
      </c>
      <c r="E30" s="25" t="s">
        <v>3</v>
      </c>
      <c r="F30" s="175"/>
      <c r="G30" s="220" t="s">
        <v>372</v>
      </c>
      <c r="H30" s="27">
        <v>217</v>
      </c>
      <c r="I30" s="236"/>
      <c r="J30" s="232">
        <f t="shared" si="0"/>
        <v>0</v>
      </c>
      <c r="K30" s="28"/>
    </row>
    <row r="31" spans="1:94" s="7" customFormat="1" ht="27" x14ac:dyDescent="0.15">
      <c r="B31" s="76" t="s">
        <v>93</v>
      </c>
      <c r="C31" s="77" t="s">
        <v>209</v>
      </c>
      <c r="D31" s="78" t="s">
        <v>260</v>
      </c>
      <c r="E31" s="78" t="s">
        <v>204</v>
      </c>
      <c r="F31" s="173"/>
      <c r="G31" s="220" t="s">
        <v>372</v>
      </c>
      <c r="H31" s="118">
        <v>226.6</v>
      </c>
      <c r="I31" s="236"/>
      <c r="J31" s="232">
        <f t="shared" si="0"/>
        <v>0</v>
      </c>
      <c r="K31" s="82"/>
    </row>
    <row r="32" spans="1:94" s="7" customFormat="1" ht="27" x14ac:dyDescent="0.15">
      <c r="B32" s="76" t="s">
        <v>168</v>
      </c>
      <c r="C32" s="77" t="s">
        <v>209</v>
      </c>
      <c r="D32" s="78" t="s">
        <v>240</v>
      </c>
      <c r="E32" s="78" t="s">
        <v>26</v>
      </c>
      <c r="F32" s="173"/>
      <c r="G32" s="220" t="s">
        <v>372</v>
      </c>
      <c r="H32" s="118">
        <v>220.9</v>
      </c>
      <c r="I32" s="236"/>
      <c r="J32" s="232">
        <f t="shared" si="0"/>
        <v>0</v>
      </c>
      <c r="K32" s="82"/>
    </row>
    <row r="33" spans="2:40" s="5" customFormat="1" ht="26" x14ac:dyDescent="0.15">
      <c r="B33" s="52" t="s">
        <v>191</v>
      </c>
      <c r="C33" s="20" t="s">
        <v>209</v>
      </c>
      <c r="D33" s="25" t="s">
        <v>300</v>
      </c>
      <c r="E33" s="25" t="s">
        <v>50</v>
      </c>
      <c r="F33" s="103"/>
      <c r="G33" s="220"/>
      <c r="H33" s="40"/>
      <c r="I33" s="236"/>
      <c r="J33" s="232">
        <f t="shared" si="0"/>
        <v>0</v>
      </c>
      <c r="K33" s="102"/>
    </row>
    <row r="34" spans="2:40" s="5" customFormat="1" ht="27" x14ac:dyDescent="0.15">
      <c r="B34" s="65" t="s">
        <v>87</v>
      </c>
      <c r="C34" s="20" t="s">
        <v>209</v>
      </c>
      <c r="D34" s="25" t="s">
        <v>30</v>
      </c>
      <c r="E34" s="21" t="s">
        <v>3</v>
      </c>
      <c r="F34" s="70"/>
      <c r="G34" s="32"/>
      <c r="H34" s="74"/>
      <c r="I34" s="236"/>
      <c r="J34" s="232">
        <f t="shared" si="0"/>
        <v>0</v>
      </c>
      <c r="K34" s="28"/>
    </row>
    <row r="35" spans="2:40" s="5" customFormat="1" ht="27" x14ac:dyDescent="0.15">
      <c r="B35" s="130" t="s">
        <v>88</v>
      </c>
      <c r="C35" s="77" t="s">
        <v>209</v>
      </c>
      <c r="D35" s="84" t="s">
        <v>29</v>
      </c>
      <c r="E35" s="85" t="s">
        <v>3</v>
      </c>
      <c r="F35" s="133"/>
      <c r="G35" s="220" t="s">
        <v>372</v>
      </c>
      <c r="H35" s="117">
        <v>61.4</v>
      </c>
      <c r="I35" s="235"/>
      <c r="J35" s="232">
        <f t="shared" si="0"/>
        <v>0</v>
      </c>
      <c r="K35" s="86"/>
    </row>
    <row r="36" spans="2:40" s="5" customFormat="1" ht="27" x14ac:dyDescent="0.15">
      <c r="B36" s="52" t="s">
        <v>182</v>
      </c>
      <c r="C36" s="20" t="s">
        <v>209</v>
      </c>
      <c r="D36" s="19" t="s">
        <v>348</v>
      </c>
      <c r="E36" s="19" t="s">
        <v>26</v>
      </c>
      <c r="F36" s="70"/>
      <c r="G36" s="220" t="s">
        <v>372</v>
      </c>
      <c r="H36" s="119">
        <v>295.5</v>
      </c>
      <c r="I36" s="237"/>
      <c r="J36" s="232">
        <f t="shared" si="0"/>
        <v>0</v>
      </c>
      <c r="K36" s="82" t="s">
        <v>32</v>
      </c>
    </row>
    <row r="37" spans="2:40" s="3" customFormat="1" ht="27" x14ac:dyDescent="0.15">
      <c r="B37" s="87" t="s">
        <v>189</v>
      </c>
      <c r="C37" s="77" t="s">
        <v>209</v>
      </c>
      <c r="D37" s="90" t="s">
        <v>261</v>
      </c>
      <c r="E37" s="90" t="s">
        <v>205</v>
      </c>
      <c r="F37" s="95"/>
      <c r="G37" s="220" t="s">
        <v>372</v>
      </c>
      <c r="H37" s="119">
        <v>295.5</v>
      </c>
      <c r="I37" s="237"/>
      <c r="J37" s="232">
        <f t="shared" si="0"/>
        <v>0</v>
      </c>
      <c r="K37" s="88" t="s">
        <v>32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2:40" ht="27" x14ac:dyDescent="0.15">
      <c r="B38" s="89" t="s">
        <v>169</v>
      </c>
      <c r="C38" s="77" t="s">
        <v>209</v>
      </c>
      <c r="D38" s="90" t="s">
        <v>230</v>
      </c>
      <c r="E38" s="90" t="s">
        <v>3</v>
      </c>
      <c r="F38" s="81"/>
      <c r="G38" s="220" t="s">
        <v>372</v>
      </c>
      <c r="H38" s="120">
        <v>295.5</v>
      </c>
      <c r="I38" s="237"/>
      <c r="J38" s="232">
        <f t="shared" si="0"/>
        <v>0</v>
      </c>
      <c r="K38" s="91"/>
    </row>
    <row r="39" spans="2:40" ht="27" x14ac:dyDescent="0.15">
      <c r="B39" s="89">
        <v>228</v>
      </c>
      <c r="C39" s="77" t="s">
        <v>209</v>
      </c>
      <c r="D39" s="90" t="s">
        <v>349</v>
      </c>
      <c r="E39" s="90"/>
      <c r="F39" s="81"/>
      <c r="G39" s="220" t="s">
        <v>372</v>
      </c>
      <c r="H39" s="120">
        <v>296.5</v>
      </c>
      <c r="I39" s="237"/>
      <c r="J39" s="232">
        <f t="shared" si="0"/>
        <v>0</v>
      </c>
      <c r="K39" s="91"/>
    </row>
    <row r="40" spans="2:40" s="5" customFormat="1" ht="28" thickBot="1" x14ac:dyDescent="0.2">
      <c r="B40" s="92" t="s">
        <v>94</v>
      </c>
      <c r="C40" s="93" t="s">
        <v>209</v>
      </c>
      <c r="D40" s="131" t="s">
        <v>344</v>
      </c>
      <c r="E40" s="132" t="s">
        <v>26</v>
      </c>
      <c r="F40" s="254"/>
      <c r="G40" s="220" t="s">
        <v>372</v>
      </c>
      <c r="H40" s="135">
        <v>158</v>
      </c>
      <c r="I40" s="238"/>
      <c r="J40" s="232">
        <f t="shared" si="0"/>
        <v>0</v>
      </c>
      <c r="K40" s="136"/>
    </row>
    <row r="41" spans="2:40" s="5" customFormat="1" ht="35" customHeight="1" thickBot="1" x14ac:dyDescent="0.2">
      <c r="B41" s="316" t="s">
        <v>392</v>
      </c>
      <c r="C41" s="317"/>
      <c r="D41" s="317"/>
      <c r="E41" s="317"/>
      <c r="F41" s="317"/>
      <c r="G41" s="317"/>
      <c r="H41" s="317"/>
      <c r="I41" s="317"/>
      <c r="J41" s="317"/>
      <c r="K41" s="318"/>
    </row>
    <row r="42" spans="2:40" ht="60" customHeight="1" thickBot="1" x14ac:dyDescent="0.2">
      <c r="B42" s="110" t="s">
        <v>86</v>
      </c>
      <c r="C42" s="286" t="s">
        <v>299</v>
      </c>
      <c r="D42" s="287" t="s">
        <v>15</v>
      </c>
      <c r="E42" s="287" t="s">
        <v>10</v>
      </c>
      <c r="F42" s="287" t="s">
        <v>49</v>
      </c>
      <c r="G42" s="286" t="s">
        <v>192</v>
      </c>
      <c r="H42" s="113" t="s">
        <v>76</v>
      </c>
      <c r="I42" s="239" t="s">
        <v>388</v>
      </c>
      <c r="J42" s="289" t="s">
        <v>387</v>
      </c>
      <c r="K42" s="288" t="s">
        <v>48</v>
      </c>
    </row>
    <row r="43" spans="2:40" s="50" customFormat="1" ht="27" thickTop="1" x14ac:dyDescent="0.3">
      <c r="B43" s="55">
        <v>590</v>
      </c>
      <c r="C43" s="20" t="s">
        <v>209</v>
      </c>
      <c r="D43" s="25" t="s">
        <v>315</v>
      </c>
      <c r="E43" s="25"/>
      <c r="F43" s="146"/>
      <c r="G43" s="26"/>
      <c r="H43" s="151"/>
      <c r="I43" s="262"/>
      <c r="J43" s="232">
        <f t="shared" ref="J43:J85" si="1">I43*H43</f>
        <v>0</v>
      </c>
      <c r="K43" s="28"/>
    </row>
    <row r="44" spans="2:40" s="9" customFormat="1" ht="26" x14ac:dyDescent="0.3">
      <c r="B44" s="55">
        <v>471</v>
      </c>
      <c r="C44" s="20" t="s">
        <v>209</v>
      </c>
      <c r="D44" s="20" t="s">
        <v>218</v>
      </c>
      <c r="E44" s="20"/>
      <c r="F44" s="75"/>
      <c r="G44" s="32"/>
      <c r="H44" s="152"/>
      <c r="I44" s="262"/>
      <c r="J44" s="232">
        <f t="shared" si="1"/>
        <v>0</v>
      </c>
      <c r="K44" s="28"/>
    </row>
    <row r="45" spans="2:40" s="5" customFormat="1" ht="26" x14ac:dyDescent="0.3">
      <c r="B45" s="52">
        <v>58</v>
      </c>
      <c r="C45" s="20" t="s">
        <v>209</v>
      </c>
      <c r="D45" s="20" t="s">
        <v>217</v>
      </c>
      <c r="E45" s="20"/>
      <c r="F45" s="75"/>
      <c r="G45" s="32"/>
      <c r="H45" s="152"/>
      <c r="I45" s="262"/>
      <c r="J45" s="232">
        <f t="shared" si="1"/>
        <v>0</v>
      </c>
      <c r="K45" s="28"/>
    </row>
    <row r="46" spans="2:40" s="9" customFormat="1" ht="27" x14ac:dyDescent="0.3">
      <c r="B46" s="66" t="s">
        <v>89</v>
      </c>
      <c r="C46" s="20" t="s">
        <v>209</v>
      </c>
      <c r="D46" s="25" t="s">
        <v>291</v>
      </c>
      <c r="E46" s="25"/>
      <c r="F46" s="138"/>
      <c r="G46" s="220" t="s">
        <v>375</v>
      </c>
      <c r="H46" s="153">
        <v>452.5</v>
      </c>
      <c r="I46" s="262"/>
      <c r="J46" s="232">
        <f t="shared" si="1"/>
        <v>0</v>
      </c>
      <c r="K46" s="33"/>
    </row>
    <row r="47" spans="2:40" s="18" customFormat="1" ht="27" x14ac:dyDescent="0.3">
      <c r="B47" s="66">
        <v>425</v>
      </c>
      <c r="C47" s="20" t="s">
        <v>209</v>
      </c>
      <c r="D47" s="25" t="s">
        <v>307</v>
      </c>
      <c r="E47" s="25"/>
      <c r="F47" s="75"/>
      <c r="G47" s="220" t="s">
        <v>375</v>
      </c>
      <c r="H47" s="153">
        <v>232.6</v>
      </c>
      <c r="I47" s="262"/>
      <c r="J47" s="232">
        <f t="shared" si="1"/>
        <v>0</v>
      </c>
      <c r="K47" s="33"/>
    </row>
    <row r="48" spans="2:40" ht="27" x14ac:dyDescent="0.3">
      <c r="B48" s="187" t="s">
        <v>97</v>
      </c>
      <c r="C48" s="188" t="s">
        <v>209</v>
      </c>
      <c r="D48" s="189" t="s">
        <v>265</v>
      </c>
      <c r="E48" s="189" t="s">
        <v>13</v>
      </c>
      <c r="F48" s="221"/>
      <c r="G48" s="220" t="s">
        <v>372</v>
      </c>
      <c r="H48" s="213">
        <v>196</v>
      </c>
      <c r="I48" s="263"/>
      <c r="J48" s="232">
        <f t="shared" si="1"/>
        <v>0</v>
      </c>
      <c r="K48" s="190"/>
    </row>
    <row r="49" spans="1:44" ht="27.75" customHeight="1" x14ac:dyDescent="0.3">
      <c r="B49" s="164">
        <v>161</v>
      </c>
      <c r="C49" s="19" t="s">
        <v>209</v>
      </c>
      <c r="D49" s="29" t="s">
        <v>343</v>
      </c>
      <c r="E49" s="29"/>
      <c r="F49" s="138"/>
      <c r="G49" s="220" t="s">
        <v>378</v>
      </c>
      <c r="H49" s="153">
        <v>285</v>
      </c>
      <c r="I49" s="263"/>
      <c r="J49" s="232">
        <f t="shared" si="1"/>
        <v>0</v>
      </c>
      <c r="K49" s="31" t="s">
        <v>33</v>
      </c>
    </row>
    <row r="50" spans="1:44" s="5" customFormat="1" ht="27" x14ac:dyDescent="0.3">
      <c r="B50" s="208" t="s">
        <v>95</v>
      </c>
      <c r="C50" s="209" t="s">
        <v>209</v>
      </c>
      <c r="D50" s="210" t="s">
        <v>263</v>
      </c>
      <c r="E50" s="210"/>
      <c r="F50" s="212"/>
      <c r="G50" s="220" t="s">
        <v>373</v>
      </c>
      <c r="H50" s="153">
        <v>191</v>
      </c>
      <c r="I50" s="262"/>
      <c r="J50" s="232">
        <f t="shared" si="1"/>
        <v>0</v>
      </c>
      <c r="K50" s="211" t="s">
        <v>358</v>
      </c>
    </row>
    <row r="51" spans="1:44" s="18" customFormat="1" ht="27" x14ac:dyDescent="0.3">
      <c r="B51" s="55">
        <v>577</v>
      </c>
      <c r="C51" s="20" t="s">
        <v>209</v>
      </c>
      <c r="D51" s="25" t="s">
        <v>292</v>
      </c>
      <c r="E51" s="25" t="s">
        <v>293</v>
      </c>
      <c r="F51" s="138"/>
      <c r="G51" s="220" t="s">
        <v>373</v>
      </c>
      <c r="H51" s="151">
        <v>207.58</v>
      </c>
      <c r="I51" s="262"/>
      <c r="J51" s="232">
        <f t="shared" si="1"/>
        <v>0</v>
      </c>
      <c r="K51" s="186" t="s">
        <v>358</v>
      </c>
    </row>
    <row r="52" spans="1:44" s="18" customFormat="1" ht="27" x14ac:dyDescent="0.3">
      <c r="B52" s="55">
        <v>410</v>
      </c>
      <c r="C52" s="20" t="s">
        <v>209</v>
      </c>
      <c r="D52" s="25" t="s">
        <v>332</v>
      </c>
      <c r="E52" s="25"/>
      <c r="F52" s="138"/>
      <c r="G52" s="220" t="s">
        <v>373</v>
      </c>
      <c r="H52" s="151">
        <v>184.5</v>
      </c>
      <c r="I52" s="262"/>
      <c r="J52" s="232">
        <f t="shared" si="1"/>
        <v>0</v>
      </c>
      <c r="K52" s="186" t="s">
        <v>358</v>
      </c>
    </row>
    <row r="53" spans="1:44" s="18" customFormat="1" ht="26" x14ac:dyDescent="0.3">
      <c r="B53" s="55" t="s">
        <v>111</v>
      </c>
      <c r="C53" s="20" t="s">
        <v>209</v>
      </c>
      <c r="D53" s="25" t="s">
        <v>320</v>
      </c>
      <c r="E53" s="25" t="s">
        <v>26</v>
      </c>
      <c r="F53" s="75"/>
      <c r="G53" s="220"/>
      <c r="H53" s="151"/>
      <c r="I53" s="262"/>
      <c r="J53" s="232">
        <f t="shared" si="1"/>
        <v>0</v>
      </c>
      <c r="K53" s="28"/>
    </row>
    <row r="54" spans="1:44" ht="27" x14ac:dyDescent="0.3">
      <c r="B54" s="55" t="s">
        <v>200</v>
      </c>
      <c r="C54" s="20" t="s">
        <v>209</v>
      </c>
      <c r="D54" s="20" t="s">
        <v>294</v>
      </c>
      <c r="E54" s="20"/>
      <c r="F54" s="174"/>
      <c r="G54" s="220" t="s">
        <v>372</v>
      </c>
      <c r="H54" s="151">
        <v>384</v>
      </c>
      <c r="I54" s="262"/>
      <c r="J54" s="232">
        <f t="shared" si="1"/>
        <v>0</v>
      </c>
      <c r="K54" s="28"/>
    </row>
    <row r="55" spans="1:44" s="5" customFormat="1" ht="26" x14ac:dyDescent="0.3">
      <c r="B55" s="55" t="s">
        <v>108</v>
      </c>
      <c r="C55" s="20" t="s">
        <v>209</v>
      </c>
      <c r="D55" s="25" t="s">
        <v>247</v>
      </c>
      <c r="E55" s="25" t="s">
        <v>248</v>
      </c>
      <c r="F55" s="75"/>
      <c r="G55" s="34"/>
      <c r="H55" s="153"/>
      <c r="I55" s="262"/>
      <c r="J55" s="232">
        <f t="shared" si="1"/>
        <v>0</v>
      </c>
      <c r="K55" s="28"/>
    </row>
    <row r="56" spans="1:44" s="5" customFormat="1" ht="27" x14ac:dyDescent="0.3">
      <c r="B56" s="55" t="s">
        <v>199</v>
      </c>
      <c r="C56" s="20" t="s">
        <v>209</v>
      </c>
      <c r="D56" s="25" t="s">
        <v>246</v>
      </c>
      <c r="E56" s="25" t="s">
        <v>248</v>
      </c>
      <c r="F56" s="25"/>
      <c r="G56" s="220" t="s">
        <v>379</v>
      </c>
      <c r="H56" s="153">
        <v>341</v>
      </c>
      <c r="I56" s="262"/>
      <c r="J56" s="232">
        <f t="shared" si="1"/>
        <v>0</v>
      </c>
      <c r="K56" s="28" t="s">
        <v>31</v>
      </c>
    </row>
    <row r="57" spans="1:44" s="9" customFormat="1" ht="26" x14ac:dyDescent="0.3">
      <c r="B57" s="55" t="s">
        <v>96</v>
      </c>
      <c r="C57" s="20" t="s">
        <v>209</v>
      </c>
      <c r="D57" s="25" t="s">
        <v>232</v>
      </c>
      <c r="E57" s="25" t="s">
        <v>206</v>
      </c>
      <c r="F57" s="75"/>
      <c r="G57" s="32"/>
      <c r="H57" s="151"/>
      <c r="I57" s="262"/>
      <c r="J57" s="232">
        <f t="shared" si="1"/>
        <v>0</v>
      </c>
      <c r="K57" s="33"/>
    </row>
    <row r="58" spans="1:44" s="7" customFormat="1" ht="27" x14ac:dyDescent="0.3">
      <c r="B58" s="55">
        <v>184</v>
      </c>
      <c r="C58" s="20" t="s">
        <v>209</v>
      </c>
      <c r="D58" s="25" t="s">
        <v>233</v>
      </c>
      <c r="E58" s="25" t="s">
        <v>205</v>
      </c>
      <c r="F58" s="175"/>
      <c r="G58" s="220" t="s">
        <v>375</v>
      </c>
      <c r="H58" s="151">
        <v>198.55</v>
      </c>
      <c r="I58" s="262"/>
      <c r="J58" s="232">
        <f t="shared" si="1"/>
        <v>0</v>
      </c>
      <c r="K58" s="139"/>
    </row>
    <row r="59" spans="1:44" ht="27" x14ac:dyDescent="0.3">
      <c r="B59" s="55" t="s">
        <v>90</v>
      </c>
      <c r="C59" s="20" t="s">
        <v>209</v>
      </c>
      <c r="D59" s="25" t="s">
        <v>37</v>
      </c>
      <c r="E59" s="25"/>
      <c r="F59" s="175"/>
      <c r="G59" s="220" t="s">
        <v>372</v>
      </c>
      <c r="H59" s="151">
        <v>95</v>
      </c>
      <c r="I59" s="262"/>
      <c r="J59" s="232">
        <f t="shared" si="1"/>
        <v>0</v>
      </c>
      <c r="K59" s="28" t="s">
        <v>33</v>
      </c>
    </row>
    <row r="60" spans="1:44" ht="27" x14ac:dyDescent="0.3">
      <c r="B60" s="55">
        <v>191</v>
      </c>
      <c r="C60" s="20" t="s">
        <v>209</v>
      </c>
      <c r="D60" s="25" t="s">
        <v>345</v>
      </c>
      <c r="E60" s="25"/>
      <c r="F60" s="175"/>
      <c r="G60" s="220" t="s">
        <v>372</v>
      </c>
      <c r="H60" s="151">
        <v>95</v>
      </c>
      <c r="I60" s="262"/>
      <c r="J60" s="232">
        <f t="shared" si="1"/>
        <v>0</v>
      </c>
      <c r="K60" s="28" t="s">
        <v>33</v>
      </c>
    </row>
    <row r="61" spans="1:44" ht="26" x14ac:dyDescent="0.3">
      <c r="B61" s="182">
        <v>480</v>
      </c>
      <c r="C61" s="155" t="s">
        <v>209</v>
      </c>
      <c r="D61" s="156" t="s">
        <v>347</v>
      </c>
      <c r="E61" s="156"/>
      <c r="F61" s="172"/>
      <c r="G61" s="147">
        <v>25</v>
      </c>
      <c r="H61" s="183">
        <v>95</v>
      </c>
      <c r="I61" s="264" t="s">
        <v>329</v>
      </c>
      <c r="J61" s="232" t="s">
        <v>329</v>
      </c>
      <c r="K61" s="157" t="s">
        <v>33</v>
      </c>
    </row>
    <row r="62" spans="1:44" ht="27" x14ac:dyDescent="0.3">
      <c r="B62" s="55">
        <v>402</v>
      </c>
      <c r="C62" s="20" t="s">
        <v>209</v>
      </c>
      <c r="D62" s="25" t="s">
        <v>346</v>
      </c>
      <c r="E62" s="25"/>
      <c r="F62" s="175"/>
      <c r="G62" s="220" t="s">
        <v>372</v>
      </c>
      <c r="H62" s="151">
        <v>95</v>
      </c>
      <c r="I62" s="262"/>
      <c r="J62" s="232">
        <f t="shared" si="1"/>
        <v>0</v>
      </c>
      <c r="K62" s="28" t="s">
        <v>33</v>
      </c>
    </row>
    <row r="63" spans="1:44" ht="27" x14ac:dyDescent="0.3">
      <c r="B63" s="55" t="s">
        <v>197</v>
      </c>
      <c r="C63" s="20" t="s">
        <v>209</v>
      </c>
      <c r="D63" s="20" t="s">
        <v>363</v>
      </c>
      <c r="E63" s="25" t="s">
        <v>196</v>
      </c>
      <c r="F63" s="75"/>
      <c r="G63" s="220" t="s">
        <v>380</v>
      </c>
      <c r="H63" s="153">
        <v>515.4</v>
      </c>
      <c r="I63" s="262"/>
      <c r="J63" s="232">
        <f t="shared" si="1"/>
        <v>0</v>
      </c>
      <c r="K63" s="33" t="s">
        <v>70</v>
      </c>
    </row>
    <row r="64" spans="1:44" ht="27" x14ac:dyDescent="0.3">
      <c r="A64" s="7"/>
      <c r="B64" s="162">
        <v>500</v>
      </c>
      <c r="C64" s="20" t="s">
        <v>209</v>
      </c>
      <c r="D64" s="25" t="s">
        <v>195</v>
      </c>
      <c r="E64" s="25" t="s">
        <v>158</v>
      </c>
      <c r="F64" s="175"/>
      <c r="G64" s="220" t="s">
        <v>375</v>
      </c>
      <c r="H64" s="153">
        <v>236.5</v>
      </c>
      <c r="I64" s="262"/>
      <c r="J64" s="232">
        <f t="shared" si="1"/>
        <v>0</v>
      </c>
      <c r="K64" s="33" t="s">
        <v>112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</row>
    <row r="65" spans="1:44" s="14" customFormat="1" ht="27" x14ac:dyDescent="0.3">
      <c r="B65" s="162" t="s">
        <v>161</v>
      </c>
      <c r="C65" s="20" t="s">
        <v>209</v>
      </c>
      <c r="D65" s="25" t="s">
        <v>227</v>
      </c>
      <c r="E65" s="25"/>
      <c r="F65" s="75"/>
      <c r="G65" s="220" t="s">
        <v>375</v>
      </c>
      <c r="H65" s="153">
        <v>180</v>
      </c>
      <c r="I65" s="262"/>
      <c r="J65" s="232">
        <f t="shared" si="1"/>
        <v>0</v>
      </c>
      <c r="K65" s="13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s="14" customFormat="1" ht="27" x14ac:dyDescent="0.3">
      <c r="B66" s="162">
        <v>348</v>
      </c>
      <c r="C66" s="20" t="s">
        <v>209</v>
      </c>
      <c r="D66" s="25" t="s">
        <v>330</v>
      </c>
      <c r="E66" s="25"/>
      <c r="F66" s="75"/>
      <c r="G66" s="220" t="s">
        <v>378</v>
      </c>
      <c r="H66" s="153">
        <v>185</v>
      </c>
      <c r="I66" s="262"/>
      <c r="J66" s="232">
        <f t="shared" si="1"/>
        <v>0</v>
      </c>
      <c r="K66" s="186" t="s">
        <v>33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27" x14ac:dyDescent="0.3">
      <c r="B67" s="55" t="s">
        <v>188</v>
      </c>
      <c r="C67" s="20" t="s">
        <v>209</v>
      </c>
      <c r="D67" s="20" t="s">
        <v>239</v>
      </c>
      <c r="E67" s="20"/>
      <c r="F67" s="20"/>
      <c r="G67" s="220" t="s">
        <v>372</v>
      </c>
      <c r="H67" s="151">
        <v>95</v>
      </c>
      <c r="I67" s="262"/>
      <c r="J67" s="232">
        <f t="shared" si="1"/>
        <v>0</v>
      </c>
      <c r="K67" s="28" t="s">
        <v>71</v>
      </c>
    </row>
    <row r="68" spans="1:44" s="8" customFormat="1" ht="27" x14ac:dyDescent="0.3">
      <c r="B68" s="55" t="s">
        <v>178</v>
      </c>
      <c r="C68" s="20" t="s">
        <v>209</v>
      </c>
      <c r="D68" s="20" t="s">
        <v>59</v>
      </c>
      <c r="E68" s="20"/>
      <c r="F68" s="20"/>
      <c r="G68" s="220" t="s">
        <v>372</v>
      </c>
      <c r="H68" s="153">
        <v>95</v>
      </c>
      <c r="I68" s="262"/>
      <c r="J68" s="232">
        <f t="shared" si="1"/>
        <v>0</v>
      </c>
      <c r="K68" s="28" t="s">
        <v>71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s="50" customFormat="1" ht="27" x14ac:dyDescent="0.3">
      <c r="B69" s="149">
        <v>434</v>
      </c>
      <c r="C69" s="19" t="s">
        <v>209</v>
      </c>
      <c r="D69" s="19" t="s">
        <v>60</v>
      </c>
      <c r="E69" s="19"/>
      <c r="F69" s="104"/>
      <c r="G69" s="220" t="s">
        <v>372</v>
      </c>
      <c r="H69" s="153">
        <v>95</v>
      </c>
      <c r="I69" s="263"/>
      <c r="J69" s="232">
        <f t="shared" si="1"/>
        <v>0</v>
      </c>
      <c r="K69" s="28" t="s">
        <v>71</v>
      </c>
    </row>
    <row r="70" spans="1:44" s="50" customFormat="1" ht="26" x14ac:dyDescent="0.3">
      <c r="A70" s="62"/>
      <c r="B70" s="55">
        <v>503</v>
      </c>
      <c r="C70" s="20" t="s">
        <v>209</v>
      </c>
      <c r="D70" s="25" t="s">
        <v>157</v>
      </c>
      <c r="E70" s="25" t="s">
        <v>73</v>
      </c>
      <c r="F70" s="104"/>
      <c r="G70" s="34"/>
      <c r="H70" s="153"/>
      <c r="I70" s="262"/>
      <c r="J70" s="232">
        <f t="shared" si="1"/>
        <v>0</v>
      </c>
      <c r="K70" s="28"/>
    </row>
    <row r="71" spans="1:44" s="125" customFormat="1" ht="27" x14ac:dyDescent="0.3">
      <c r="B71" s="162" t="s">
        <v>190</v>
      </c>
      <c r="C71" s="20" t="s">
        <v>209</v>
      </c>
      <c r="D71" s="25" t="s">
        <v>389</v>
      </c>
      <c r="E71" s="25" t="s">
        <v>26</v>
      </c>
      <c r="F71" s="29"/>
      <c r="G71" s="220"/>
      <c r="H71" s="153"/>
      <c r="I71" s="262"/>
      <c r="J71" s="232">
        <f t="shared" si="1"/>
        <v>0</v>
      </c>
      <c r="K71" s="33"/>
    </row>
    <row r="72" spans="1:44" s="125" customFormat="1" ht="27" x14ac:dyDescent="0.3">
      <c r="B72" s="162" t="s">
        <v>301</v>
      </c>
      <c r="C72" s="20" t="s">
        <v>209</v>
      </c>
      <c r="D72" s="25" t="s">
        <v>302</v>
      </c>
      <c r="E72" s="25" t="s">
        <v>75</v>
      </c>
      <c r="F72" s="176"/>
      <c r="G72" s="220" t="s">
        <v>378</v>
      </c>
      <c r="H72" s="153">
        <v>125</v>
      </c>
      <c r="I72" s="262"/>
      <c r="J72" s="232">
        <f t="shared" si="1"/>
        <v>0</v>
      </c>
      <c r="K72" s="214"/>
    </row>
    <row r="73" spans="1:44" s="10" customFormat="1" ht="27" x14ac:dyDescent="0.3">
      <c r="B73" s="55" t="s">
        <v>201</v>
      </c>
      <c r="C73" s="20" t="s">
        <v>209</v>
      </c>
      <c r="D73" s="25" t="s">
        <v>156</v>
      </c>
      <c r="E73" s="25" t="s">
        <v>73</v>
      </c>
      <c r="F73" s="137"/>
      <c r="G73" s="220" t="s">
        <v>375</v>
      </c>
      <c r="H73" s="153">
        <v>229.5</v>
      </c>
      <c r="I73" s="262"/>
      <c r="J73" s="232">
        <f t="shared" si="1"/>
        <v>0</v>
      </c>
      <c r="K73" s="28" t="s">
        <v>70</v>
      </c>
      <c r="L73" s="123"/>
    </row>
    <row r="74" spans="1:44" ht="26" x14ac:dyDescent="0.25">
      <c r="A74" s="5"/>
      <c r="B74" s="149">
        <v>302</v>
      </c>
      <c r="C74" s="20" t="s">
        <v>209</v>
      </c>
      <c r="D74" s="144" t="s">
        <v>318</v>
      </c>
      <c r="E74" s="140"/>
      <c r="F74" s="104"/>
      <c r="G74" s="141"/>
      <c r="H74" s="154"/>
      <c r="I74" s="266"/>
      <c r="J74" s="232">
        <f t="shared" si="1"/>
        <v>0</v>
      </c>
      <c r="K74" s="142"/>
      <c r="L74" s="4"/>
    </row>
    <row r="75" spans="1:44" ht="26" x14ac:dyDescent="0.25">
      <c r="B75" s="149">
        <v>335</v>
      </c>
      <c r="C75" s="20" t="s">
        <v>209</v>
      </c>
      <c r="D75" s="144" t="s">
        <v>319</v>
      </c>
      <c r="E75" s="140"/>
      <c r="F75" s="104"/>
      <c r="G75" s="141"/>
      <c r="H75" s="154"/>
      <c r="I75" s="267"/>
      <c r="J75" s="232">
        <f t="shared" si="1"/>
        <v>0</v>
      </c>
      <c r="K75" s="142"/>
    </row>
    <row r="76" spans="1:44" ht="28" thickBot="1" x14ac:dyDescent="0.35">
      <c r="B76" s="215" t="s">
        <v>166</v>
      </c>
      <c r="C76" s="216" t="s">
        <v>209</v>
      </c>
      <c r="D76" s="217" t="s">
        <v>165</v>
      </c>
      <c r="E76" s="217" t="s">
        <v>73</v>
      </c>
      <c r="F76" s="217"/>
      <c r="G76" s="220" t="s">
        <v>375</v>
      </c>
      <c r="H76" s="218">
        <v>145</v>
      </c>
      <c r="I76" s="265"/>
      <c r="J76" s="232">
        <f t="shared" si="1"/>
        <v>0</v>
      </c>
      <c r="K76" s="219" t="s">
        <v>44</v>
      </c>
    </row>
    <row r="77" spans="1:44" s="18" customFormat="1" ht="34.5" customHeight="1" thickBot="1" x14ac:dyDescent="0.2">
      <c r="B77" s="319" t="s">
        <v>202</v>
      </c>
      <c r="C77" s="320"/>
      <c r="D77" s="320"/>
      <c r="E77" s="320"/>
      <c r="F77" s="320"/>
      <c r="G77" s="320"/>
      <c r="H77" s="320"/>
      <c r="I77" s="320"/>
      <c r="J77" s="321"/>
      <c r="K77" s="322"/>
    </row>
    <row r="78" spans="1:44" s="50" customFormat="1" ht="26" x14ac:dyDescent="0.15">
      <c r="B78" s="245" t="s">
        <v>237</v>
      </c>
      <c r="C78" s="246" t="s">
        <v>209</v>
      </c>
      <c r="D78" s="247" t="s">
        <v>236</v>
      </c>
      <c r="E78" s="246"/>
      <c r="F78" s="248"/>
      <c r="G78" s="249"/>
      <c r="H78" s="250"/>
      <c r="I78" s="268"/>
      <c r="J78" s="251">
        <f t="shared" si="1"/>
        <v>0</v>
      </c>
      <c r="K78" s="252"/>
    </row>
    <row r="79" spans="1:44" s="18" customFormat="1" ht="27" x14ac:dyDescent="0.15">
      <c r="B79" s="55" t="s">
        <v>238</v>
      </c>
      <c r="C79" s="20" t="s">
        <v>209</v>
      </c>
      <c r="D79" s="25" t="s">
        <v>226</v>
      </c>
      <c r="E79" s="20"/>
      <c r="F79" s="103"/>
      <c r="G79" s="220" t="s">
        <v>375</v>
      </c>
      <c r="H79" s="40">
        <v>115</v>
      </c>
      <c r="I79" s="262"/>
      <c r="J79" s="232">
        <f t="shared" si="1"/>
        <v>0</v>
      </c>
      <c r="K79" s="28"/>
    </row>
    <row r="80" spans="1:44" s="18" customFormat="1" ht="26" x14ac:dyDescent="0.15">
      <c r="B80" s="55" t="s">
        <v>216</v>
      </c>
      <c r="C80" s="20" t="s">
        <v>209</v>
      </c>
      <c r="D80" s="25" t="s">
        <v>215</v>
      </c>
      <c r="E80" s="25" t="s">
        <v>43</v>
      </c>
      <c r="F80" s="37"/>
      <c r="G80" s="220"/>
      <c r="H80" s="40"/>
      <c r="I80" s="262"/>
      <c r="J80" s="232">
        <f t="shared" si="1"/>
        <v>0</v>
      </c>
      <c r="K80" s="28" t="s">
        <v>33</v>
      </c>
    </row>
    <row r="81" spans="2:44" s="7" customFormat="1" ht="27" x14ac:dyDescent="0.15">
      <c r="B81" s="55" t="s">
        <v>214</v>
      </c>
      <c r="C81" s="20" t="s">
        <v>209</v>
      </c>
      <c r="D81" s="25" t="s">
        <v>213</v>
      </c>
      <c r="E81" s="25" t="s">
        <v>43</v>
      </c>
      <c r="F81" s="37"/>
      <c r="G81" s="220" t="s">
        <v>375</v>
      </c>
      <c r="H81" s="40"/>
      <c r="I81" s="262"/>
      <c r="J81" s="232">
        <f t="shared" si="1"/>
        <v>0</v>
      </c>
      <c r="K81" s="28" t="s">
        <v>33</v>
      </c>
    </row>
    <row r="82" spans="2:44" s="7" customFormat="1" ht="26" x14ac:dyDescent="0.15">
      <c r="B82" s="55">
        <v>429</v>
      </c>
      <c r="C82" s="20" t="s">
        <v>209</v>
      </c>
      <c r="D82" s="25" t="s">
        <v>393</v>
      </c>
      <c r="E82" s="25" t="s">
        <v>26</v>
      </c>
      <c r="F82" s="37"/>
      <c r="G82" s="34"/>
      <c r="H82" s="40">
        <v>145</v>
      </c>
      <c r="I82" s="262"/>
      <c r="J82" s="232">
        <f t="shared" ref="J82" si="2">I82*H82</f>
        <v>0</v>
      </c>
      <c r="K82" s="28" t="s">
        <v>33</v>
      </c>
    </row>
    <row r="83" spans="2:44" s="7" customFormat="1" ht="27" x14ac:dyDescent="0.15">
      <c r="B83" s="55">
        <v>213</v>
      </c>
      <c r="C83" s="20" t="s">
        <v>209</v>
      </c>
      <c r="D83" s="25" t="s">
        <v>335</v>
      </c>
      <c r="E83" s="25" t="s">
        <v>336</v>
      </c>
      <c r="F83" s="175"/>
      <c r="G83" s="220" t="s">
        <v>381</v>
      </c>
      <c r="H83" s="160">
        <v>143</v>
      </c>
      <c r="I83" s="262"/>
      <c r="J83" s="232">
        <f t="shared" si="1"/>
        <v>0</v>
      </c>
      <c r="K83" s="28" t="s">
        <v>33</v>
      </c>
    </row>
    <row r="84" spans="2:44" s="7" customFormat="1" ht="150" customHeight="1" x14ac:dyDescent="0.15">
      <c r="B84" s="55">
        <v>629</v>
      </c>
      <c r="C84" s="209"/>
      <c r="D84" s="210" t="s">
        <v>391</v>
      </c>
      <c r="E84" s="210" t="s">
        <v>367</v>
      </c>
      <c r="F84" s="173" t="s">
        <v>327</v>
      </c>
      <c r="G84" s="255" t="s">
        <v>366</v>
      </c>
      <c r="H84" s="256">
        <v>95</v>
      </c>
      <c r="I84" s="242"/>
      <c r="J84" s="232">
        <f t="shared" si="1"/>
        <v>0</v>
      </c>
      <c r="K84" s="257" t="s">
        <v>368</v>
      </c>
    </row>
    <row r="85" spans="2:44" s="7" customFormat="1" ht="26" x14ac:dyDescent="0.15">
      <c r="B85" s="55">
        <v>477</v>
      </c>
      <c r="C85" s="20" t="s">
        <v>209</v>
      </c>
      <c r="D85" s="25" t="s">
        <v>364</v>
      </c>
      <c r="E85" s="25" t="s">
        <v>367</v>
      </c>
      <c r="F85" s="175" t="s">
        <v>327</v>
      </c>
      <c r="G85" s="32">
        <v>1</v>
      </c>
      <c r="H85" s="160">
        <v>8500</v>
      </c>
      <c r="I85" s="262"/>
      <c r="J85" s="232">
        <f t="shared" si="1"/>
        <v>0</v>
      </c>
      <c r="K85" s="28" t="s">
        <v>368</v>
      </c>
    </row>
    <row r="86" spans="2:44" s="7" customFormat="1" ht="27" thickBot="1" x14ac:dyDescent="0.2">
      <c r="B86" s="258">
        <v>619</v>
      </c>
      <c r="C86" s="72" t="s">
        <v>209</v>
      </c>
      <c r="D86" s="108" t="s">
        <v>365</v>
      </c>
      <c r="E86" s="108"/>
      <c r="F86" s="259" t="s">
        <v>327</v>
      </c>
      <c r="G86" s="260" t="s">
        <v>35</v>
      </c>
      <c r="H86" s="261">
        <v>8500</v>
      </c>
      <c r="I86" s="269"/>
      <c r="J86" s="253" t="s">
        <v>329</v>
      </c>
      <c r="K86" s="73" t="s">
        <v>368</v>
      </c>
    </row>
    <row r="87" spans="2:44" ht="45" x14ac:dyDescent="0.15">
      <c r="B87" s="313" t="s">
        <v>67</v>
      </c>
      <c r="C87" s="313"/>
      <c r="D87" s="313"/>
      <c r="E87" s="313"/>
      <c r="F87" s="313"/>
      <c r="G87" s="313"/>
      <c r="H87" s="313"/>
      <c r="I87" s="313"/>
      <c r="J87" s="313"/>
      <c r="K87" s="313"/>
    </row>
    <row r="88" spans="2:44" ht="33" customHeight="1" x14ac:dyDescent="0.15">
      <c r="B88" s="314" t="s">
        <v>22</v>
      </c>
      <c r="C88" s="314"/>
      <c r="D88" s="315"/>
      <c r="E88" s="315"/>
      <c r="F88" s="315"/>
      <c r="G88" s="315"/>
      <c r="H88" s="315"/>
      <c r="I88" s="315"/>
      <c r="J88" s="315"/>
      <c r="K88" s="315"/>
    </row>
    <row r="89" spans="2:44" ht="29" thickBot="1" x14ac:dyDescent="0.2">
      <c r="B89" s="326" t="s">
        <v>66</v>
      </c>
      <c r="C89" s="326"/>
      <c r="D89" s="327"/>
      <c r="E89" s="327"/>
      <c r="F89" s="327"/>
      <c r="G89" s="327"/>
      <c r="H89" s="327"/>
      <c r="I89" s="327"/>
      <c r="J89" s="327"/>
      <c r="K89" s="327"/>
    </row>
    <row r="90" spans="2:44" ht="35" customHeight="1" thickBot="1" x14ac:dyDescent="0.2">
      <c r="B90" s="330" t="s">
        <v>58</v>
      </c>
      <c r="C90" s="331"/>
      <c r="D90" s="328"/>
      <c r="E90" s="328"/>
      <c r="F90" s="328"/>
      <c r="G90" s="328"/>
      <c r="H90" s="328"/>
      <c r="I90" s="328"/>
      <c r="J90" s="328"/>
      <c r="K90" s="329"/>
    </row>
    <row r="91" spans="2:44" ht="60" customHeight="1" thickBot="1" x14ac:dyDescent="0.2">
      <c r="B91" s="110" t="s">
        <v>86</v>
      </c>
      <c r="C91" s="286" t="s">
        <v>306</v>
      </c>
      <c r="D91" s="287" t="s">
        <v>15</v>
      </c>
      <c r="E91" s="287" t="s">
        <v>10</v>
      </c>
      <c r="F91" s="287" t="s">
        <v>49</v>
      </c>
      <c r="G91" s="286" t="s">
        <v>16</v>
      </c>
      <c r="H91" s="113" t="s">
        <v>77</v>
      </c>
      <c r="I91" s="239" t="s">
        <v>388</v>
      </c>
      <c r="J91" s="289" t="s">
        <v>387</v>
      </c>
      <c r="K91" s="290" t="s">
        <v>52</v>
      </c>
    </row>
    <row r="92" spans="2:44" s="5" customFormat="1" ht="150" customHeight="1" thickTop="1" x14ac:dyDescent="0.15">
      <c r="B92" s="58" t="s">
        <v>179</v>
      </c>
      <c r="C92" s="20"/>
      <c r="D92" s="25" t="s">
        <v>361</v>
      </c>
      <c r="E92" s="20" t="s">
        <v>2</v>
      </c>
      <c r="F92" s="35"/>
      <c r="G92" s="36" t="s">
        <v>39</v>
      </c>
      <c r="H92" s="41">
        <v>16.5</v>
      </c>
      <c r="I92" s="240">
        <v>60</v>
      </c>
      <c r="J92" s="232">
        <f t="shared" ref="J92:J97" si="3">I92*H92</f>
        <v>990</v>
      </c>
      <c r="K92" s="42">
        <f>H92*12</f>
        <v>198</v>
      </c>
    </row>
    <row r="93" spans="2:44" s="5" customFormat="1" ht="150" customHeight="1" x14ac:dyDescent="0.15">
      <c r="B93" s="59" t="s">
        <v>110</v>
      </c>
      <c r="C93" s="20"/>
      <c r="D93" s="29" t="s">
        <v>359</v>
      </c>
      <c r="E93" s="19" t="s">
        <v>2</v>
      </c>
      <c r="F93" s="35"/>
      <c r="G93" s="36" t="s">
        <v>39</v>
      </c>
      <c r="H93" s="43">
        <v>15.5</v>
      </c>
      <c r="I93" s="241"/>
      <c r="J93" s="232">
        <f t="shared" si="3"/>
        <v>0</v>
      </c>
      <c r="K93" s="42">
        <f>H93*12</f>
        <v>186</v>
      </c>
    </row>
    <row r="94" spans="2:44" s="6" customFormat="1" ht="150" customHeight="1" x14ac:dyDescent="0.15">
      <c r="B94" s="58" t="s">
        <v>175</v>
      </c>
      <c r="C94" s="20"/>
      <c r="D94" s="25" t="s">
        <v>360</v>
      </c>
      <c r="E94" s="20" t="s">
        <v>1</v>
      </c>
      <c r="F94" s="35"/>
      <c r="G94" s="36" t="s">
        <v>39</v>
      </c>
      <c r="H94" s="43">
        <v>26.5</v>
      </c>
      <c r="I94" s="241"/>
      <c r="J94" s="232">
        <f t="shared" si="3"/>
        <v>0</v>
      </c>
      <c r="K94" s="42">
        <f>H94*12</f>
        <v>318</v>
      </c>
    </row>
    <row r="95" spans="2:44" s="3" customFormat="1" ht="150" customHeight="1" x14ac:dyDescent="0.15">
      <c r="B95" s="59" t="s">
        <v>113</v>
      </c>
      <c r="C95" s="20"/>
      <c r="D95" s="29" t="s">
        <v>362</v>
      </c>
      <c r="E95" s="19" t="s">
        <v>2</v>
      </c>
      <c r="F95" s="35"/>
      <c r="G95" s="36" t="s">
        <v>39</v>
      </c>
      <c r="H95" s="43">
        <v>15</v>
      </c>
      <c r="I95" s="241"/>
      <c r="J95" s="232">
        <f t="shared" si="3"/>
        <v>0</v>
      </c>
      <c r="K95" s="42">
        <f>H95*12</f>
        <v>180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2:44" s="3" customFormat="1" ht="150" customHeight="1" x14ac:dyDescent="0.15">
      <c r="B96" s="59" t="s">
        <v>109</v>
      </c>
      <c r="C96" s="20"/>
      <c r="D96" s="29" t="s">
        <v>225</v>
      </c>
      <c r="E96" s="19" t="s">
        <v>1</v>
      </c>
      <c r="F96" s="35"/>
      <c r="G96" s="36" t="s">
        <v>39</v>
      </c>
      <c r="H96" s="43">
        <v>26</v>
      </c>
      <c r="I96" s="241"/>
      <c r="J96" s="232">
        <f t="shared" si="3"/>
        <v>0</v>
      </c>
      <c r="K96" s="42">
        <f>H96*12</f>
        <v>312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s="5" customFormat="1" ht="27" thickBot="1" x14ac:dyDescent="0.2">
      <c r="B97" s="58" t="s">
        <v>241</v>
      </c>
      <c r="C97" s="20" t="s">
        <v>209</v>
      </c>
      <c r="D97" s="25" t="s">
        <v>279</v>
      </c>
      <c r="E97" s="20" t="s">
        <v>1</v>
      </c>
      <c r="F97" s="37"/>
      <c r="G97" s="34" t="s">
        <v>39</v>
      </c>
      <c r="H97" s="68"/>
      <c r="I97" s="240"/>
      <c r="J97" s="232">
        <f t="shared" si="3"/>
        <v>0</v>
      </c>
      <c r="K97" s="28" t="s">
        <v>33</v>
      </c>
    </row>
    <row r="98" spans="1:44" ht="35" customHeight="1" thickBot="1" x14ac:dyDescent="0.2">
      <c r="B98" s="330" t="s">
        <v>53</v>
      </c>
      <c r="C98" s="331"/>
      <c r="D98" s="328"/>
      <c r="E98" s="328"/>
      <c r="F98" s="328"/>
      <c r="G98" s="328"/>
      <c r="H98" s="328"/>
      <c r="I98" s="328"/>
      <c r="J98" s="328"/>
      <c r="K98" s="329"/>
    </row>
    <row r="99" spans="1:44" ht="60" customHeight="1" thickBot="1" x14ac:dyDescent="0.2">
      <c r="B99" s="110" t="s">
        <v>86</v>
      </c>
      <c r="C99" s="111" t="s">
        <v>306</v>
      </c>
      <c r="D99" s="112" t="s">
        <v>15</v>
      </c>
      <c r="E99" s="112" t="s">
        <v>10</v>
      </c>
      <c r="F99" s="112" t="s">
        <v>49</v>
      </c>
      <c r="G99" s="111" t="s">
        <v>16</v>
      </c>
      <c r="H99" s="113" t="s">
        <v>77</v>
      </c>
      <c r="I99" s="239" t="s">
        <v>388</v>
      </c>
      <c r="J99" s="233" t="s">
        <v>387</v>
      </c>
      <c r="K99" s="114" t="s">
        <v>52</v>
      </c>
    </row>
    <row r="100" spans="1:44" ht="200" customHeight="1" thickTop="1" x14ac:dyDescent="0.15">
      <c r="B100" s="52" t="s">
        <v>103</v>
      </c>
      <c r="C100" s="20"/>
      <c r="D100" s="25" t="s">
        <v>172</v>
      </c>
      <c r="E100" s="44" t="s">
        <v>64</v>
      </c>
      <c r="F100" s="36" t="s">
        <v>170</v>
      </c>
      <c r="G100" s="45" t="s">
        <v>65</v>
      </c>
      <c r="H100" s="46">
        <v>59</v>
      </c>
      <c r="I100" s="240"/>
      <c r="J100" s="232">
        <f t="shared" ref="J100:J102" si="4">I100*H100</f>
        <v>0</v>
      </c>
      <c r="K100" s="47">
        <f>H100*20</f>
        <v>1180</v>
      </c>
    </row>
    <row r="101" spans="1:44" ht="200" customHeight="1" x14ac:dyDescent="0.15">
      <c r="B101" s="52" t="s">
        <v>104</v>
      </c>
      <c r="C101" s="20"/>
      <c r="D101" s="25" t="s">
        <v>173</v>
      </c>
      <c r="E101" s="44" t="s">
        <v>64</v>
      </c>
      <c r="F101" s="36" t="s">
        <v>170</v>
      </c>
      <c r="G101" s="45" t="s">
        <v>65</v>
      </c>
      <c r="H101" s="46">
        <v>62</v>
      </c>
      <c r="I101" s="240"/>
      <c r="J101" s="232">
        <f t="shared" si="4"/>
        <v>0</v>
      </c>
      <c r="K101" s="47">
        <f>H101*20</f>
        <v>1240</v>
      </c>
    </row>
    <row r="102" spans="1:44" ht="200" customHeight="1" thickBot="1" x14ac:dyDescent="0.2">
      <c r="B102" s="52" t="s">
        <v>105</v>
      </c>
      <c r="C102" s="20"/>
      <c r="D102" s="25" t="s">
        <v>174</v>
      </c>
      <c r="E102" s="44" t="s">
        <v>64</v>
      </c>
      <c r="F102" s="36" t="s">
        <v>170</v>
      </c>
      <c r="G102" s="45" t="s">
        <v>65</v>
      </c>
      <c r="H102" s="46">
        <v>57</v>
      </c>
      <c r="I102" s="240"/>
      <c r="J102" s="232">
        <f t="shared" si="4"/>
        <v>0</v>
      </c>
      <c r="K102" s="47">
        <f>H102*20</f>
        <v>1140</v>
      </c>
    </row>
    <row r="103" spans="1:44" s="11" customFormat="1" ht="35" customHeight="1" thickBot="1" x14ac:dyDescent="0.2">
      <c r="B103" s="316" t="s">
        <v>396</v>
      </c>
      <c r="C103" s="317"/>
      <c r="D103" s="317"/>
      <c r="E103" s="317"/>
      <c r="F103" s="317"/>
      <c r="G103" s="317"/>
      <c r="H103" s="317"/>
      <c r="I103" s="317"/>
      <c r="J103" s="317"/>
      <c r="K103" s="31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60" customHeight="1" thickBot="1" x14ac:dyDescent="0.2">
      <c r="B104" s="225" t="s">
        <v>86</v>
      </c>
      <c r="C104" s="226" t="s">
        <v>299</v>
      </c>
      <c r="D104" s="227" t="s">
        <v>15</v>
      </c>
      <c r="E104" s="227" t="s">
        <v>10</v>
      </c>
      <c r="F104" s="227" t="s">
        <v>49</v>
      </c>
      <c r="G104" s="228" t="s">
        <v>16</v>
      </c>
      <c r="H104" s="229" t="s">
        <v>52</v>
      </c>
      <c r="I104" s="239" t="s">
        <v>388</v>
      </c>
      <c r="J104" s="233" t="s">
        <v>387</v>
      </c>
      <c r="K104" s="230" t="s">
        <v>77</v>
      </c>
    </row>
    <row r="105" spans="1:44" s="202" customFormat="1" ht="27" thickTop="1" x14ac:dyDescent="0.15">
      <c r="A105" s="201"/>
      <c r="B105" s="298" t="s">
        <v>98</v>
      </c>
      <c r="C105" s="299" t="s">
        <v>209</v>
      </c>
      <c r="D105" s="84" t="s">
        <v>268</v>
      </c>
      <c r="E105" s="194" t="s">
        <v>23</v>
      </c>
      <c r="F105" s="184"/>
      <c r="G105" s="195" t="s">
        <v>171</v>
      </c>
      <c r="H105" s="196">
        <f>K105*6</f>
        <v>198</v>
      </c>
      <c r="I105" s="270"/>
      <c r="J105" s="232">
        <f t="shared" ref="J105:J125" si="5">I105*H105</f>
        <v>0</v>
      </c>
      <c r="K105" s="197">
        <v>33</v>
      </c>
    </row>
    <row r="106" spans="1:44" s="201" customFormat="1" ht="26" x14ac:dyDescent="0.15">
      <c r="B106" s="83" t="s">
        <v>106</v>
      </c>
      <c r="C106" s="300" t="s">
        <v>209</v>
      </c>
      <c r="D106" s="78" t="s">
        <v>351</v>
      </c>
      <c r="E106" s="198" t="s">
        <v>23</v>
      </c>
      <c r="F106" s="184" t="s">
        <v>327</v>
      </c>
      <c r="G106" s="195" t="s">
        <v>171</v>
      </c>
      <c r="H106" s="196">
        <f t="shared" ref="H106:H125" si="6">K106*6</f>
        <v>198</v>
      </c>
      <c r="I106" s="243"/>
      <c r="J106" s="232">
        <f t="shared" si="5"/>
        <v>0</v>
      </c>
      <c r="K106" s="197">
        <v>33</v>
      </c>
    </row>
    <row r="107" spans="1:44" s="201" customFormat="1" ht="26" x14ac:dyDescent="0.15">
      <c r="B107" s="83">
        <v>252</v>
      </c>
      <c r="C107" s="300" t="s">
        <v>209</v>
      </c>
      <c r="D107" s="78" t="s">
        <v>352</v>
      </c>
      <c r="E107" s="198" t="s">
        <v>54</v>
      </c>
      <c r="F107" s="184" t="s">
        <v>327</v>
      </c>
      <c r="G107" s="195" t="s">
        <v>171</v>
      </c>
      <c r="H107" s="196">
        <f t="shared" si="6"/>
        <v>198</v>
      </c>
      <c r="I107" s="243"/>
      <c r="J107" s="232">
        <f t="shared" si="5"/>
        <v>0</v>
      </c>
      <c r="K107" s="197">
        <v>33</v>
      </c>
    </row>
    <row r="108" spans="1:44" s="201" customFormat="1" ht="26" x14ac:dyDescent="0.15">
      <c r="B108" s="76">
        <v>342</v>
      </c>
      <c r="C108" s="301" t="s">
        <v>209</v>
      </c>
      <c r="D108" s="302" t="s">
        <v>282</v>
      </c>
      <c r="E108" s="199" t="s">
        <v>23</v>
      </c>
      <c r="F108" s="184"/>
      <c r="G108" s="200" t="s">
        <v>171</v>
      </c>
      <c r="H108" s="196">
        <f t="shared" si="6"/>
        <v>246</v>
      </c>
      <c r="I108" s="271"/>
      <c r="J108" s="232">
        <f t="shared" si="5"/>
        <v>0</v>
      </c>
      <c r="K108" s="197">
        <v>41</v>
      </c>
    </row>
    <row r="109" spans="1:44" s="203" customFormat="1" ht="26" x14ac:dyDescent="0.15">
      <c r="B109" s="83" t="s">
        <v>99</v>
      </c>
      <c r="C109" s="77" t="s">
        <v>209</v>
      </c>
      <c r="D109" s="78" t="s">
        <v>269</v>
      </c>
      <c r="E109" s="198" t="s">
        <v>54</v>
      </c>
      <c r="F109" s="184" t="s">
        <v>327</v>
      </c>
      <c r="G109" s="200" t="s">
        <v>171</v>
      </c>
      <c r="H109" s="196">
        <f t="shared" si="6"/>
        <v>198</v>
      </c>
      <c r="I109" s="272"/>
      <c r="J109" s="232">
        <f t="shared" si="5"/>
        <v>0</v>
      </c>
      <c r="K109" s="197">
        <v>33</v>
      </c>
    </row>
    <row r="110" spans="1:44" s="201" customFormat="1" ht="26" x14ac:dyDescent="0.15">
      <c r="B110" s="83">
        <v>254</v>
      </c>
      <c r="C110" s="300" t="s">
        <v>209</v>
      </c>
      <c r="D110" s="78" t="s">
        <v>270</v>
      </c>
      <c r="E110" s="198" t="s">
        <v>23</v>
      </c>
      <c r="F110" s="184"/>
      <c r="G110" s="200" t="s">
        <v>171</v>
      </c>
      <c r="H110" s="196">
        <f t="shared" si="6"/>
        <v>198</v>
      </c>
      <c r="I110" s="243"/>
      <c r="J110" s="232">
        <f t="shared" si="5"/>
        <v>0</v>
      </c>
      <c r="K110" s="197">
        <v>33</v>
      </c>
    </row>
    <row r="111" spans="1:44" s="201" customFormat="1" ht="26" x14ac:dyDescent="0.15">
      <c r="B111" s="83">
        <v>255</v>
      </c>
      <c r="C111" s="300" t="s">
        <v>209</v>
      </c>
      <c r="D111" s="78" t="s">
        <v>271</v>
      </c>
      <c r="E111" s="198" t="s">
        <v>23</v>
      </c>
      <c r="F111" s="184" t="s">
        <v>327</v>
      </c>
      <c r="G111" s="200" t="s">
        <v>171</v>
      </c>
      <c r="H111" s="196">
        <f t="shared" si="6"/>
        <v>198</v>
      </c>
      <c r="I111" s="243"/>
      <c r="J111" s="232">
        <f t="shared" si="5"/>
        <v>0</v>
      </c>
      <c r="K111" s="197">
        <v>33</v>
      </c>
    </row>
    <row r="112" spans="1:44" s="202" customFormat="1" ht="26" x14ac:dyDescent="0.15">
      <c r="A112" s="201"/>
      <c r="B112" s="94" t="s">
        <v>100</v>
      </c>
      <c r="C112" s="300" t="s">
        <v>209</v>
      </c>
      <c r="D112" s="84" t="s">
        <v>272</v>
      </c>
      <c r="E112" s="194" t="s">
        <v>23</v>
      </c>
      <c r="F112" s="184"/>
      <c r="G112" s="200" t="s">
        <v>171</v>
      </c>
      <c r="H112" s="196">
        <f t="shared" si="6"/>
        <v>198</v>
      </c>
      <c r="I112" s="273"/>
      <c r="J112" s="232">
        <f t="shared" si="5"/>
        <v>0</v>
      </c>
      <c r="K112" s="197">
        <v>33</v>
      </c>
    </row>
    <row r="113" spans="1:44" s="202" customFormat="1" ht="26" x14ac:dyDescent="0.15">
      <c r="A113" s="201"/>
      <c r="B113" s="76">
        <v>257</v>
      </c>
      <c r="C113" s="300" t="s">
        <v>209</v>
      </c>
      <c r="D113" s="302" t="s">
        <v>273</v>
      </c>
      <c r="E113" s="198" t="s">
        <v>23</v>
      </c>
      <c r="F113" s="184"/>
      <c r="G113" s="200"/>
      <c r="H113" s="196"/>
      <c r="I113" s="243"/>
      <c r="J113" s="232">
        <f t="shared" si="5"/>
        <v>0</v>
      </c>
      <c r="K113" s="197"/>
    </row>
    <row r="114" spans="1:44" s="202" customFormat="1" ht="26" x14ac:dyDescent="0.15">
      <c r="A114" s="201"/>
      <c r="B114" s="83">
        <v>570</v>
      </c>
      <c r="C114" s="77" t="s">
        <v>209</v>
      </c>
      <c r="D114" s="78" t="s">
        <v>274</v>
      </c>
      <c r="E114" s="198" t="s">
        <v>54</v>
      </c>
      <c r="F114" s="184" t="s">
        <v>327</v>
      </c>
      <c r="G114" s="200" t="s">
        <v>171</v>
      </c>
      <c r="H114" s="196">
        <f t="shared" si="6"/>
        <v>198</v>
      </c>
      <c r="I114" s="243"/>
      <c r="J114" s="232">
        <f t="shared" si="5"/>
        <v>0</v>
      </c>
      <c r="K114" s="197">
        <v>33</v>
      </c>
    </row>
    <row r="115" spans="1:44" s="201" customFormat="1" ht="26" x14ac:dyDescent="0.15">
      <c r="B115" s="83">
        <v>258</v>
      </c>
      <c r="C115" s="300" t="s">
        <v>209</v>
      </c>
      <c r="D115" s="78" t="s">
        <v>353</v>
      </c>
      <c r="E115" s="198" t="s">
        <v>23</v>
      </c>
      <c r="F115" s="184" t="s">
        <v>327</v>
      </c>
      <c r="G115" s="200" t="s">
        <v>171</v>
      </c>
      <c r="H115" s="196">
        <f t="shared" si="6"/>
        <v>198</v>
      </c>
      <c r="I115" s="273"/>
      <c r="J115" s="232">
        <f t="shared" si="5"/>
        <v>0</v>
      </c>
      <c r="K115" s="197">
        <v>33</v>
      </c>
    </row>
    <row r="116" spans="1:44" s="203" customFormat="1" ht="26" x14ac:dyDescent="0.15">
      <c r="B116" s="83">
        <v>573</v>
      </c>
      <c r="C116" s="300" t="s">
        <v>209</v>
      </c>
      <c r="D116" s="78" t="s">
        <v>275</v>
      </c>
      <c r="E116" s="198" t="s">
        <v>54</v>
      </c>
      <c r="F116" s="184"/>
      <c r="G116" s="200" t="s">
        <v>171</v>
      </c>
      <c r="H116" s="196">
        <f t="shared" si="6"/>
        <v>246</v>
      </c>
      <c r="I116" s="273"/>
      <c r="J116" s="232">
        <f t="shared" si="5"/>
        <v>0</v>
      </c>
      <c r="K116" s="197">
        <v>41</v>
      </c>
    </row>
    <row r="117" spans="1:44" s="201" customFormat="1" ht="26" x14ac:dyDescent="0.15">
      <c r="B117" s="94">
        <v>572</v>
      </c>
      <c r="C117" s="95" t="s">
        <v>209</v>
      </c>
      <c r="D117" s="84" t="s">
        <v>276</v>
      </c>
      <c r="E117" s="194" t="s">
        <v>54</v>
      </c>
      <c r="F117" s="184"/>
      <c r="G117" s="200" t="s">
        <v>171</v>
      </c>
      <c r="H117" s="196">
        <f t="shared" si="6"/>
        <v>198</v>
      </c>
      <c r="I117" s="274"/>
      <c r="J117" s="232">
        <f t="shared" si="5"/>
        <v>0</v>
      </c>
      <c r="K117" s="197">
        <v>33</v>
      </c>
    </row>
    <row r="118" spans="1:44" s="202" customFormat="1" ht="26" x14ac:dyDescent="0.15">
      <c r="B118" s="83">
        <v>261</v>
      </c>
      <c r="C118" s="300" t="s">
        <v>209</v>
      </c>
      <c r="D118" s="78" t="s">
        <v>334</v>
      </c>
      <c r="E118" s="198" t="s">
        <v>23</v>
      </c>
      <c r="F118" s="184" t="s">
        <v>327</v>
      </c>
      <c r="G118" s="200" t="s">
        <v>171</v>
      </c>
      <c r="H118" s="196">
        <f t="shared" si="6"/>
        <v>198</v>
      </c>
      <c r="I118" s="273"/>
      <c r="J118" s="232">
        <f t="shared" si="5"/>
        <v>0</v>
      </c>
      <c r="K118" s="197">
        <v>33</v>
      </c>
    </row>
    <row r="119" spans="1:44" s="203" customFormat="1" ht="26" x14ac:dyDescent="0.15">
      <c r="B119" s="83">
        <v>571</v>
      </c>
      <c r="C119" s="77" t="s">
        <v>209</v>
      </c>
      <c r="D119" s="78" t="s">
        <v>277</v>
      </c>
      <c r="E119" s="198" t="s">
        <v>54</v>
      </c>
      <c r="F119" s="184" t="s">
        <v>327</v>
      </c>
      <c r="G119" s="200" t="s">
        <v>171</v>
      </c>
      <c r="H119" s="196">
        <f t="shared" si="6"/>
        <v>198</v>
      </c>
      <c r="I119" s="273"/>
      <c r="J119" s="232">
        <f t="shared" si="5"/>
        <v>0</v>
      </c>
      <c r="K119" s="197">
        <v>33</v>
      </c>
      <c r="L119" s="204"/>
    </row>
    <row r="120" spans="1:44" s="203" customFormat="1" ht="26" x14ac:dyDescent="0.15">
      <c r="B120" s="83">
        <v>262</v>
      </c>
      <c r="C120" s="77" t="s">
        <v>209</v>
      </c>
      <c r="D120" s="78" t="s">
        <v>394</v>
      </c>
      <c r="E120" s="198" t="s">
        <v>395</v>
      </c>
      <c r="F120" s="184" t="s">
        <v>327</v>
      </c>
      <c r="G120" s="200" t="s">
        <v>171</v>
      </c>
      <c r="H120" s="196">
        <f t="shared" si="6"/>
        <v>246</v>
      </c>
      <c r="I120" s="273"/>
      <c r="J120" s="232">
        <f t="shared" si="5"/>
        <v>0</v>
      </c>
      <c r="K120" s="197">
        <v>41</v>
      </c>
      <c r="L120" s="204"/>
    </row>
    <row r="121" spans="1:44" s="201" customFormat="1" ht="26" x14ac:dyDescent="0.15">
      <c r="B121" s="83">
        <v>247</v>
      </c>
      <c r="C121" s="77" t="s">
        <v>209</v>
      </c>
      <c r="D121" s="78" t="s">
        <v>310</v>
      </c>
      <c r="E121" s="198" t="s">
        <v>23</v>
      </c>
      <c r="F121" s="184" t="s">
        <v>327</v>
      </c>
      <c r="G121" s="200" t="s">
        <v>171</v>
      </c>
      <c r="H121" s="196">
        <f t="shared" si="6"/>
        <v>198</v>
      </c>
      <c r="I121" s="273"/>
      <c r="J121" s="232">
        <f t="shared" si="5"/>
        <v>0</v>
      </c>
      <c r="K121" s="197">
        <v>33</v>
      </c>
      <c r="L121" s="204"/>
    </row>
    <row r="122" spans="1:44" s="201" customFormat="1" ht="26" x14ac:dyDescent="0.15">
      <c r="B122" s="83" t="s">
        <v>101</v>
      </c>
      <c r="C122" s="77" t="s">
        <v>209</v>
      </c>
      <c r="D122" s="78" t="s">
        <v>354</v>
      </c>
      <c r="E122" s="198" t="s">
        <v>54</v>
      </c>
      <c r="F122" s="184" t="s">
        <v>327</v>
      </c>
      <c r="G122" s="200" t="s">
        <v>171</v>
      </c>
      <c r="H122" s="196">
        <f t="shared" si="6"/>
        <v>198</v>
      </c>
      <c r="I122" s="273"/>
      <c r="J122" s="232">
        <f t="shared" si="5"/>
        <v>0</v>
      </c>
      <c r="K122" s="197">
        <v>33</v>
      </c>
      <c r="L122" s="204"/>
    </row>
    <row r="123" spans="1:44" s="206" customFormat="1" ht="26" x14ac:dyDescent="0.15">
      <c r="A123" s="205"/>
      <c r="B123" s="76">
        <v>264</v>
      </c>
      <c r="C123" s="300" t="s">
        <v>209</v>
      </c>
      <c r="D123" s="78" t="s">
        <v>355</v>
      </c>
      <c r="E123" s="198" t="s">
        <v>23</v>
      </c>
      <c r="F123" s="184"/>
      <c r="G123" s="200"/>
      <c r="H123" s="196"/>
      <c r="I123" s="273"/>
      <c r="J123" s="232">
        <f t="shared" si="5"/>
        <v>0</v>
      </c>
      <c r="K123" s="197"/>
    </row>
    <row r="124" spans="1:44" s="201" customFormat="1" ht="26" x14ac:dyDescent="0.15">
      <c r="B124" s="83">
        <v>267</v>
      </c>
      <c r="C124" s="300" t="s">
        <v>209</v>
      </c>
      <c r="D124" s="78" t="s">
        <v>281</v>
      </c>
      <c r="E124" s="198" t="s">
        <v>23</v>
      </c>
      <c r="F124" s="184" t="s">
        <v>327</v>
      </c>
      <c r="G124" s="200" t="s">
        <v>171</v>
      </c>
      <c r="H124" s="196">
        <f t="shared" si="6"/>
        <v>198</v>
      </c>
      <c r="I124" s="273"/>
      <c r="J124" s="232">
        <f t="shared" si="5"/>
        <v>0</v>
      </c>
      <c r="K124" s="197">
        <v>33</v>
      </c>
    </row>
    <row r="125" spans="1:44" s="202" customFormat="1" ht="27" thickBot="1" x14ac:dyDescent="0.2">
      <c r="B125" s="83">
        <v>265</v>
      </c>
      <c r="C125" s="300" t="s">
        <v>209</v>
      </c>
      <c r="D125" s="78" t="s">
        <v>278</v>
      </c>
      <c r="E125" s="198" t="s">
        <v>54</v>
      </c>
      <c r="F125" s="184"/>
      <c r="G125" s="200" t="s">
        <v>171</v>
      </c>
      <c r="H125" s="196">
        <f t="shared" si="6"/>
        <v>198</v>
      </c>
      <c r="I125" s="273"/>
      <c r="J125" s="232">
        <f t="shared" si="5"/>
        <v>0</v>
      </c>
      <c r="K125" s="197">
        <v>33</v>
      </c>
      <c r="L125" s="207"/>
    </row>
    <row r="126" spans="1:44" ht="35" customHeight="1" thickBot="1" x14ac:dyDescent="0.2">
      <c r="B126" s="316" t="s">
        <v>56</v>
      </c>
      <c r="C126" s="317"/>
      <c r="D126" s="328"/>
      <c r="E126" s="328"/>
      <c r="F126" s="328"/>
      <c r="G126" s="328"/>
      <c r="H126" s="328"/>
      <c r="I126" s="328"/>
      <c r="J126" s="328"/>
      <c r="K126" s="329"/>
    </row>
    <row r="127" spans="1:44" ht="60" customHeight="1" thickBot="1" x14ac:dyDescent="0.2">
      <c r="B127" s="110" t="s">
        <v>86</v>
      </c>
      <c r="C127" s="286" t="s">
        <v>299</v>
      </c>
      <c r="D127" s="287" t="s">
        <v>15</v>
      </c>
      <c r="E127" s="287" t="s">
        <v>10</v>
      </c>
      <c r="F127" s="287" t="s">
        <v>21</v>
      </c>
      <c r="G127" s="286" t="s">
        <v>193</v>
      </c>
      <c r="H127" s="115" t="s">
        <v>81</v>
      </c>
      <c r="I127" s="239" t="s">
        <v>388</v>
      </c>
      <c r="J127" s="289" t="s">
        <v>387</v>
      </c>
      <c r="K127" s="288" t="s">
        <v>48</v>
      </c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</row>
    <row r="128" spans="1:44" ht="27" thickTop="1" x14ac:dyDescent="0.15">
      <c r="B128" s="57">
        <v>387</v>
      </c>
      <c r="C128" s="29" t="s">
        <v>209</v>
      </c>
      <c r="D128" s="29" t="s">
        <v>325</v>
      </c>
      <c r="E128" s="29"/>
      <c r="F128" s="29"/>
      <c r="G128" s="36" t="s">
        <v>36</v>
      </c>
      <c r="H128" s="48">
        <v>45</v>
      </c>
      <c r="I128" s="275"/>
      <c r="J128" s="232">
        <f t="shared" ref="J128:J130" si="7">I128*H128</f>
        <v>0</v>
      </c>
      <c r="K128" s="28" t="s">
        <v>51</v>
      </c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</row>
    <row r="129" spans="2:44" ht="26" x14ac:dyDescent="0.15">
      <c r="B129" s="57">
        <v>387</v>
      </c>
      <c r="C129" s="29" t="s">
        <v>209</v>
      </c>
      <c r="D129" s="29" t="s">
        <v>325</v>
      </c>
      <c r="E129" s="29"/>
      <c r="F129" s="29"/>
      <c r="G129" s="36" t="s">
        <v>308</v>
      </c>
      <c r="H129" s="48">
        <v>160</v>
      </c>
      <c r="I129" s="275"/>
      <c r="J129" s="232">
        <f t="shared" si="7"/>
        <v>0</v>
      </c>
      <c r="K129" s="28" t="s">
        <v>51</v>
      </c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</row>
    <row r="130" spans="2:44" s="18" customFormat="1" ht="28" thickBot="1" x14ac:dyDescent="0.2">
      <c r="B130" s="128" t="s">
        <v>323</v>
      </c>
      <c r="C130" s="20" t="s">
        <v>209</v>
      </c>
      <c r="D130" s="25" t="s">
        <v>321</v>
      </c>
      <c r="E130" s="25"/>
      <c r="F130" s="25"/>
      <c r="G130" s="220" t="s">
        <v>373</v>
      </c>
      <c r="H130" s="40">
        <v>250</v>
      </c>
      <c r="I130" s="276"/>
      <c r="J130" s="232">
        <f t="shared" si="7"/>
        <v>0</v>
      </c>
      <c r="K130" s="28" t="s">
        <v>33</v>
      </c>
    </row>
    <row r="131" spans="2:44" ht="45" customHeight="1" thickBot="1" x14ac:dyDescent="0.2">
      <c r="B131" s="332" t="s">
        <v>203</v>
      </c>
      <c r="C131" s="332"/>
      <c r="D131" s="332"/>
      <c r="E131" s="332"/>
      <c r="F131" s="332"/>
      <c r="G131" s="332"/>
      <c r="H131" s="332"/>
      <c r="I131" s="332"/>
      <c r="J131" s="332"/>
      <c r="K131" s="332"/>
    </row>
    <row r="132" spans="2:44" ht="35" customHeight="1" thickBot="1" x14ac:dyDescent="0.2">
      <c r="B132" s="316" t="s">
        <v>115</v>
      </c>
      <c r="C132" s="317"/>
      <c r="D132" s="328"/>
      <c r="E132" s="328"/>
      <c r="F132" s="328"/>
      <c r="G132" s="328"/>
      <c r="H132" s="328"/>
      <c r="I132" s="328"/>
      <c r="J132" s="328"/>
      <c r="K132" s="329"/>
    </row>
    <row r="133" spans="2:44" ht="60" customHeight="1" thickBot="1" x14ac:dyDescent="0.2">
      <c r="B133" s="110" t="s">
        <v>86</v>
      </c>
      <c r="C133" s="291" t="s">
        <v>25</v>
      </c>
      <c r="D133" s="287" t="s">
        <v>15</v>
      </c>
      <c r="E133" s="287" t="s">
        <v>10</v>
      </c>
      <c r="F133" s="287" t="s">
        <v>21</v>
      </c>
      <c r="G133" s="286" t="s">
        <v>16</v>
      </c>
      <c r="H133" s="113" t="s">
        <v>148</v>
      </c>
      <c r="I133" s="239" t="s">
        <v>388</v>
      </c>
      <c r="J133" s="289" t="s">
        <v>387</v>
      </c>
      <c r="K133" s="288" t="s">
        <v>48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</row>
    <row r="134" spans="2:44" s="5" customFormat="1" ht="27" thickTop="1" x14ac:dyDescent="0.15">
      <c r="B134" s="61" t="s">
        <v>128</v>
      </c>
      <c r="C134" s="49" t="s">
        <v>117</v>
      </c>
      <c r="D134" s="49" t="s">
        <v>356</v>
      </c>
      <c r="E134" s="19" t="s">
        <v>149</v>
      </c>
      <c r="F134" s="19" t="s">
        <v>245</v>
      </c>
      <c r="G134" s="34" t="s">
        <v>35</v>
      </c>
      <c r="H134" s="40">
        <v>980</v>
      </c>
      <c r="I134" s="240"/>
      <c r="J134" s="232">
        <f t="shared" ref="J134:J145" si="8">I134*H134</f>
        <v>0</v>
      </c>
      <c r="K134" s="31" t="s">
        <v>70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2:44" s="5" customFormat="1" ht="26" x14ac:dyDescent="0.15">
      <c r="B135" s="61" t="s">
        <v>129</v>
      </c>
      <c r="C135" s="49" t="s">
        <v>118</v>
      </c>
      <c r="D135" s="49" t="s">
        <v>139</v>
      </c>
      <c r="E135" s="19" t="s">
        <v>149</v>
      </c>
      <c r="F135" s="19" t="s">
        <v>245</v>
      </c>
      <c r="G135" s="34" t="s">
        <v>35</v>
      </c>
      <c r="H135" s="40">
        <v>900</v>
      </c>
      <c r="I135" s="240"/>
      <c r="J135" s="232">
        <f t="shared" si="8"/>
        <v>0</v>
      </c>
      <c r="K135" s="31" t="s">
        <v>70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2:44" s="5" customFormat="1" ht="26" x14ac:dyDescent="0.15">
      <c r="B136" s="61" t="s">
        <v>134</v>
      </c>
      <c r="C136" s="49" t="s">
        <v>123</v>
      </c>
      <c r="D136" s="49" t="s">
        <v>144</v>
      </c>
      <c r="E136" s="19" t="s">
        <v>149</v>
      </c>
      <c r="F136" s="19" t="s">
        <v>245</v>
      </c>
      <c r="G136" s="34" t="s">
        <v>35</v>
      </c>
      <c r="H136" s="40">
        <v>850</v>
      </c>
      <c r="I136" s="240"/>
      <c r="J136" s="232">
        <f t="shared" si="8"/>
        <v>0</v>
      </c>
      <c r="K136" s="31" t="s">
        <v>70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2:44" s="5" customFormat="1" ht="26" x14ac:dyDescent="0.15">
      <c r="B137" s="61" t="s">
        <v>135</v>
      </c>
      <c r="C137" s="49" t="s">
        <v>124</v>
      </c>
      <c r="D137" s="49" t="s">
        <v>145</v>
      </c>
      <c r="E137" s="19" t="s">
        <v>149</v>
      </c>
      <c r="F137" s="19" t="s">
        <v>245</v>
      </c>
      <c r="G137" s="34" t="s">
        <v>35</v>
      </c>
      <c r="H137" s="40">
        <v>850</v>
      </c>
      <c r="I137" s="240"/>
      <c r="J137" s="232">
        <f t="shared" si="8"/>
        <v>0</v>
      </c>
      <c r="K137" s="31" t="s">
        <v>70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2:44" s="5" customFormat="1" ht="26" x14ac:dyDescent="0.15">
      <c r="B138" s="61" t="s">
        <v>136</v>
      </c>
      <c r="C138" s="49" t="s">
        <v>125</v>
      </c>
      <c r="D138" s="49" t="s">
        <v>146</v>
      </c>
      <c r="E138" s="19" t="s">
        <v>149</v>
      </c>
      <c r="F138" s="19" t="s">
        <v>245</v>
      </c>
      <c r="G138" s="34" t="s">
        <v>35</v>
      </c>
      <c r="H138" s="40">
        <v>850</v>
      </c>
      <c r="I138" s="240"/>
      <c r="J138" s="232">
        <f t="shared" si="8"/>
        <v>0</v>
      </c>
      <c r="K138" s="31" t="s">
        <v>70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2:44" s="5" customFormat="1" ht="26" x14ac:dyDescent="0.15">
      <c r="B139" s="61" t="s">
        <v>137</v>
      </c>
      <c r="C139" s="49" t="s">
        <v>126</v>
      </c>
      <c r="D139" s="49" t="s">
        <v>147</v>
      </c>
      <c r="E139" s="19" t="s">
        <v>149</v>
      </c>
      <c r="F139" s="19" t="s">
        <v>245</v>
      </c>
      <c r="G139" s="34" t="s">
        <v>35</v>
      </c>
      <c r="H139" s="40">
        <v>850</v>
      </c>
      <c r="I139" s="240"/>
      <c r="J139" s="232">
        <f t="shared" si="8"/>
        <v>0</v>
      </c>
      <c r="K139" s="31" t="s">
        <v>70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2:44" s="18" customFormat="1" ht="26" x14ac:dyDescent="0.15">
      <c r="B140" s="69" t="s">
        <v>107</v>
      </c>
      <c r="C140" s="20" t="s">
        <v>280</v>
      </c>
      <c r="D140" s="67" t="s">
        <v>309</v>
      </c>
      <c r="E140" s="20" t="s">
        <v>149</v>
      </c>
      <c r="F140" s="19" t="s">
        <v>245</v>
      </c>
      <c r="G140" s="34" t="s">
        <v>35</v>
      </c>
      <c r="H140" s="40">
        <v>1300</v>
      </c>
      <c r="I140" s="240"/>
      <c r="J140" s="232">
        <f t="shared" si="8"/>
        <v>0</v>
      </c>
      <c r="K140" s="28" t="s">
        <v>70</v>
      </c>
    </row>
    <row r="141" spans="2:44" s="50" customFormat="1" ht="26" x14ac:dyDescent="0.15">
      <c r="B141" s="66" t="s">
        <v>127</v>
      </c>
      <c r="C141" s="67" t="s">
        <v>116</v>
      </c>
      <c r="D141" s="67" t="s">
        <v>138</v>
      </c>
      <c r="E141" s="20" t="s">
        <v>149</v>
      </c>
      <c r="F141" s="37"/>
      <c r="G141" s="34"/>
      <c r="H141" s="27"/>
      <c r="I141" s="240"/>
      <c r="J141" s="232">
        <f t="shared" si="8"/>
        <v>0</v>
      </c>
      <c r="K141" s="28"/>
    </row>
    <row r="142" spans="2:44" s="5" customFormat="1" ht="26" x14ac:dyDescent="0.15">
      <c r="B142" s="61" t="s">
        <v>130</v>
      </c>
      <c r="C142" s="71" t="s">
        <v>119</v>
      </c>
      <c r="D142" s="71" t="s">
        <v>140</v>
      </c>
      <c r="E142" s="19" t="s">
        <v>150</v>
      </c>
      <c r="F142" s="19" t="s">
        <v>245</v>
      </c>
      <c r="G142" s="36" t="s">
        <v>35</v>
      </c>
      <c r="H142" s="48">
        <v>600</v>
      </c>
      <c r="I142" s="241"/>
      <c r="J142" s="232">
        <f t="shared" si="8"/>
        <v>0</v>
      </c>
      <c r="K142" s="31" t="s">
        <v>70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2:44" s="5" customFormat="1" ht="26" x14ac:dyDescent="0.15">
      <c r="B143" s="61" t="s">
        <v>131</v>
      </c>
      <c r="C143" s="49" t="s">
        <v>120</v>
      </c>
      <c r="D143" s="49" t="s">
        <v>141</v>
      </c>
      <c r="E143" s="19" t="s">
        <v>150</v>
      </c>
      <c r="F143" s="19" t="s">
        <v>245</v>
      </c>
      <c r="G143" s="34" t="s">
        <v>35</v>
      </c>
      <c r="H143" s="40">
        <v>600</v>
      </c>
      <c r="I143" s="240"/>
      <c r="J143" s="232">
        <f t="shared" si="8"/>
        <v>0</v>
      </c>
      <c r="K143" s="31" t="s">
        <v>70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2:44" s="5" customFormat="1" ht="26" x14ac:dyDescent="0.15">
      <c r="B144" s="61" t="s">
        <v>132</v>
      </c>
      <c r="C144" s="49" t="s">
        <v>121</v>
      </c>
      <c r="D144" s="49" t="s">
        <v>142</v>
      </c>
      <c r="E144" s="19" t="s">
        <v>150</v>
      </c>
      <c r="F144" s="19" t="s">
        <v>245</v>
      </c>
      <c r="G144" s="34" t="s">
        <v>35</v>
      </c>
      <c r="H144" s="40">
        <v>600</v>
      </c>
      <c r="I144" s="240"/>
      <c r="J144" s="232">
        <f t="shared" si="8"/>
        <v>0</v>
      </c>
      <c r="K144" s="31" t="s">
        <v>70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2:44" s="5" customFormat="1" ht="27" thickBot="1" x14ac:dyDescent="0.2">
      <c r="B145" s="61" t="s">
        <v>133</v>
      </c>
      <c r="C145" s="49" t="s">
        <v>122</v>
      </c>
      <c r="D145" s="49" t="s">
        <v>143</v>
      </c>
      <c r="E145" s="20" t="s">
        <v>150</v>
      </c>
      <c r="F145" s="20" t="s">
        <v>245</v>
      </c>
      <c r="G145" s="34" t="s">
        <v>35</v>
      </c>
      <c r="H145" s="40">
        <v>600</v>
      </c>
      <c r="I145" s="240"/>
      <c r="J145" s="232">
        <f t="shared" si="8"/>
        <v>0</v>
      </c>
      <c r="K145" s="28" t="s">
        <v>70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2:44" s="12" customFormat="1" ht="35" customHeight="1" thickBot="1" x14ac:dyDescent="0.2">
      <c r="B146" s="316" t="s">
        <v>57</v>
      </c>
      <c r="C146" s="317"/>
      <c r="D146" s="317"/>
      <c r="E146" s="317"/>
      <c r="F146" s="317"/>
      <c r="G146" s="317"/>
      <c r="H146" s="317"/>
      <c r="I146" s="317"/>
      <c r="J146" s="317"/>
      <c r="K146" s="318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2:44" ht="60" customHeight="1" thickBot="1" x14ac:dyDescent="0.2">
      <c r="B147" s="110" t="s">
        <v>86</v>
      </c>
      <c r="C147" s="286" t="s">
        <v>299</v>
      </c>
      <c r="D147" s="287" t="s">
        <v>15</v>
      </c>
      <c r="E147" s="287" t="s">
        <v>10</v>
      </c>
      <c r="F147" s="287" t="s">
        <v>21</v>
      </c>
      <c r="G147" s="286" t="s">
        <v>192</v>
      </c>
      <c r="H147" s="115" t="s">
        <v>81</v>
      </c>
      <c r="I147" s="239" t="s">
        <v>388</v>
      </c>
      <c r="J147" s="289" t="s">
        <v>387</v>
      </c>
      <c r="K147" s="288" t="s">
        <v>48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</row>
    <row r="148" spans="2:44" ht="200" customHeight="1" thickTop="1" x14ac:dyDescent="0.15">
      <c r="B148" s="162" t="s">
        <v>262</v>
      </c>
      <c r="C148" s="23"/>
      <c r="D148" s="25" t="s">
        <v>303</v>
      </c>
      <c r="E148" s="25" t="s">
        <v>177</v>
      </c>
      <c r="F148" s="36"/>
      <c r="G148" s="34" t="s">
        <v>63</v>
      </c>
      <c r="H148" s="48">
        <v>120</v>
      </c>
      <c r="I148" s="277"/>
      <c r="J148" s="232">
        <f t="shared" ref="J148:J150" si="9">I148*H148</f>
        <v>0</v>
      </c>
      <c r="K148" s="28" t="s">
        <v>33</v>
      </c>
    </row>
    <row r="149" spans="2:44" ht="200" customHeight="1" x14ac:dyDescent="0.15">
      <c r="B149" s="162" t="s">
        <v>162</v>
      </c>
      <c r="C149" s="20"/>
      <c r="D149" s="25" t="s">
        <v>304</v>
      </c>
      <c r="E149" s="25" t="s">
        <v>177</v>
      </c>
      <c r="F149" s="34"/>
      <c r="G149" s="34" t="s">
        <v>63</v>
      </c>
      <c r="H149" s="40">
        <v>160</v>
      </c>
      <c r="I149" s="242"/>
      <c r="J149" s="232">
        <f t="shared" si="9"/>
        <v>0</v>
      </c>
      <c r="K149" s="28" t="s">
        <v>33</v>
      </c>
    </row>
    <row r="150" spans="2:44" ht="200" customHeight="1" x14ac:dyDescent="0.15">
      <c r="B150" s="162" t="s">
        <v>163</v>
      </c>
      <c r="C150" s="20"/>
      <c r="D150" s="25" t="s">
        <v>305</v>
      </c>
      <c r="E150" s="25" t="s">
        <v>177</v>
      </c>
      <c r="F150" s="34"/>
      <c r="G150" s="34" t="s">
        <v>62</v>
      </c>
      <c r="H150" s="40">
        <v>49</v>
      </c>
      <c r="I150" s="242"/>
      <c r="J150" s="232">
        <f t="shared" si="9"/>
        <v>0</v>
      </c>
      <c r="K150" s="28" t="s">
        <v>33</v>
      </c>
    </row>
    <row r="151" spans="2:44" s="18" customFormat="1" ht="27" x14ac:dyDescent="0.15">
      <c r="B151" s="54" t="s">
        <v>102</v>
      </c>
      <c r="C151" s="106" t="s">
        <v>210</v>
      </c>
      <c r="D151" s="29" t="s">
        <v>370</v>
      </c>
      <c r="E151" s="29" t="s">
        <v>61</v>
      </c>
      <c r="F151" s="223" t="s">
        <v>327</v>
      </c>
      <c r="G151" s="220" t="s">
        <v>372</v>
      </c>
      <c r="H151" s="48">
        <v>330</v>
      </c>
      <c r="I151" s="244"/>
      <c r="J151" s="232">
        <f>I151*H151</f>
        <v>0</v>
      </c>
      <c r="K151" s="31" t="s">
        <v>28</v>
      </c>
    </row>
    <row r="152" spans="2:44" s="127" customFormat="1" ht="27" x14ac:dyDescent="0.15">
      <c r="B152" s="55" t="s">
        <v>314</v>
      </c>
      <c r="C152" s="20" t="s">
        <v>210</v>
      </c>
      <c r="D152" s="24" t="s">
        <v>313</v>
      </c>
      <c r="E152" s="25"/>
      <c r="F152" s="177"/>
      <c r="G152" s="220" t="s">
        <v>375</v>
      </c>
      <c r="H152" s="40">
        <v>205</v>
      </c>
      <c r="I152" s="242"/>
      <c r="J152" s="232">
        <f>I152*H152</f>
        <v>0</v>
      </c>
      <c r="K152" s="28"/>
    </row>
    <row r="153" spans="2:44" s="124" customFormat="1" ht="27" x14ac:dyDescent="0.15">
      <c r="B153" s="60" t="s">
        <v>154</v>
      </c>
      <c r="C153" s="106" t="s">
        <v>210</v>
      </c>
      <c r="D153" s="25" t="s">
        <v>295</v>
      </c>
      <c r="E153" s="25" t="s">
        <v>75</v>
      </c>
      <c r="F153" s="178"/>
      <c r="G153" s="220" t="s">
        <v>372</v>
      </c>
      <c r="H153" s="48">
        <v>143.5</v>
      </c>
      <c r="I153" s="242"/>
      <c r="J153" s="232">
        <f>I153*H153</f>
        <v>0</v>
      </c>
      <c r="K153" s="107"/>
    </row>
    <row r="154" spans="2:44" s="18" customFormat="1" ht="27" x14ac:dyDescent="0.15">
      <c r="B154" s="162" t="s">
        <v>164</v>
      </c>
      <c r="C154" s="20" t="s">
        <v>210</v>
      </c>
      <c r="D154" s="20" t="s">
        <v>180</v>
      </c>
      <c r="E154" s="25" t="s">
        <v>159</v>
      </c>
      <c r="F154" s="159"/>
      <c r="G154" s="220" t="s">
        <v>380</v>
      </c>
      <c r="H154" s="40">
        <v>833.5</v>
      </c>
      <c r="I154" s="242"/>
      <c r="J154" s="232">
        <f>I154*H154</f>
        <v>0</v>
      </c>
      <c r="K154" s="31" t="s">
        <v>72</v>
      </c>
    </row>
    <row r="155" spans="2:44" s="18" customFormat="1" ht="27" x14ac:dyDescent="0.15">
      <c r="B155" s="292" t="s">
        <v>194</v>
      </c>
      <c r="C155" s="293" t="s">
        <v>210</v>
      </c>
      <c r="D155" s="294" t="s">
        <v>296</v>
      </c>
      <c r="E155" s="294" t="s">
        <v>73</v>
      </c>
      <c r="F155" s="295" t="s">
        <v>327</v>
      </c>
      <c r="G155" s="296" t="s">
        <v>374</v>
      </c>
      <c r="H155" s="256">
        <v>196</v>
      </c>
      <c r="I155" s="242"/>
      <c r="J155" s="232">
        <f>I155*H155</f>
        <v>0</v>
      </c>
      <c r="K155" s="297"/>
    </row>
    <row r="156" spans="2:44" s="18" customFormat="1" ht="27" x14ac:dyDescent="0.15">
      <c r="B156" s="283" t="s">
        <v>357</v>
      </c>
      <c r="C156" s="179" t="s">
        <v>210</v>
      </c>
      <c r="D156" s="180" t="s">
        <v>333</v>
      </c>
      <c r="E156" s="180"/>
      <c r="F156" s="176"/>
      <c r="G156" s="220" t="s">
        <v>373</v>
      </c>
      <c r="H156" s="284">
        <v>168</v>
      </c>
      <c r="I156" s="244"/>
      <c r="J156" s="232">
        <f t="shared" ref="J156:J173" si="10">I156*H156</f>
        <v>0</v>
      </c>
      <c r="K156" s="181" t="s">
        <v>33</v>
      </c>
    </row>
    <row r="157" spans="2:44" ht="27" x14ac:dyDescent="0.15">
      <c r="B157" s="54">
        <v>154</v>
      </c>
      <c r="C157" s="191" t="s">
        <v>210</v>
      </c>
      <c r="D157" s="192" t="s">
        <v>264</v>
      </c>
      <c r="E157" s="192" t="s">
        <v>13</v>
      </c>
      <c r="F157" s="224"/>
      <c r="G157" s="220" t="s">
        <v>372</v>
      </c>
      <c r="H157" s="285">
        <v>126.5</v>
      </c>
      <c r="I157" s="244"/>
      <c r="J157" s="232">
        <f t="shared" si="10"/>
        <v>0</v>
      </c>
      <c r="K157" s="193"/>
    </row>
    <row r="158" spans="2:44" s="18" customFormat="1" ht="27" x14ac:dyDescent="0.15">
      <c r="B158" s="55" t="s">
        <v>151</v>
      </c>
      <c r="C158" s="20" t="s">
        <v>210</v>
      </c>
      <c r="D158" s="25" t="s">
        <v>68</v>
      </c>
      <c r="E158" s="25" t="s">
        <v>73</v>
      </c>
      <c r="F158" s="36"/>
      <c r="G158" s="220" t="s">
        <v>380</v>
      </c>
      <c r="H158" s="143">
        <v>285.5</v>
      </c>
      <c r="I158" s="242"/>
      <c r="J158" s="232">
        <f t="shared" si="10"/>
        <v>0</v>
      </c>
      <c r="K158" s="31" t="s">
        <v>70</v>
      </c>
    </row>
    <row r="159" spans="2:44" s="9" customFormat="1" ht="27" x14ac:dyDescent="0.15">
      <c r="B159" s="158">
        <v>176</v>
      </c>
      <c r="C159" s="23" t="s">
        <v>210</v>
      </c>
      <c r="D159" s="38" t="s">
        <v>208</v>
      </c>
      <c r="E159" s="38"/>
      <c r="F159" s="36"/>
      <c r="G159" s="220" t="s">
        <v>383</v>
      </c>
      <c r="H159" s="150">
        <v>391.19</v>
      </c>
      <c r="I159" s="281"/>
      <c r="J159" s="232">
        <f t="shared" si="10"/>
        <v>0</v>
      </c>
      <c r="K159" s="28" t="s">
        <v>27</v>
      </c>
    </row>
    <row r="160" spans="2:44" ht="27" x14ac:dyDescent="0.15">
      <c r="B160" s="158">
        <v>595</v>
      </c>
      <c r="C160" s="23" t="s">
        <v>210</v>
      </c>
      <c r="D160" s="38" t="s">
        <v>311</v>
      </c>
      <c r="E160" s="38"/>
      <c r="F160" s="35"/>
      <c r="G160" s="220" t="s">
        <v>372</v>
      </c>
      <c r="H160" s="161">
        <v>95</v>
      </c>
      <c r="I160" s="278"/>
      <c r="J160" s="232">
        <f t="shared" si="10"/>
        <v>0</v>
      </c>
      <c r="K160" s="28" t="s">
        <v>33</v>
      </c>
    </row>
    <row r="161" spans="2:44" ht="27" x14ac:dyDescent="0.15">
      <c r="B161" s="55">
        <v>596</v>
      </c>
      <c r="C161" s="20" t="s">
        <v>210</v>
      </c>
      <c r="D161" s="25" t="s">
        <v>312</v>
      </c>
      <c r="E161" s="25"/>
      <c r="F161" s="103"/>
      <c r="G161" s="220" t="s">
        <v>372</v>
      </c>
      <c r="H161" s="161">
        <v>95</v>
      </c>
      <c r="I161" s="242"/>
      <c r="J161" s="232">
        <f t="shared" si="10"/>
        <v>0</v>
      </c>
      <c r="K161" s="28" t="s">
        <v>33</v>
      </c>
    </row>
    <row r="162" spans="2:44" ht="27" x14ac:dyDescent="0.15">
      <c r="B162" s="54" t="s">
        <v>224</v>
      </c>
      <c r="C162" s="20" t="s">
        <v>210</v>
      </c>
      <c r="D162" s="29" t="s">
        <v>385</v>
      </c>
      <c r="E162" s="29" t="s">
        <v>337</v>
      </c>
      <c r="F162" s="177"/>
      <c r="G162" s="220" t="s">
        <v>381</v>
      </c>
      <c r="H162" s="48">
        <v>105</v>
      </c>
      <c r="I162" s="244"/>
      <c r="J162" s="232">
        <f t="shared" si="10"/>
        <v>0</v>
      </c>
      <c r="K162" s="31" t="s">
        <v>33</v>
      </c>
    </row>
    <row r="163" spans="2:44" ht="27" x14ac:dyDescent="0.15">
      <c r="B163" s="54" t="s">
        <v>152</v>
      </c>
      <c r="C163" s="19" t="s">
        <v>210</v>
      </c>
      <c r="D163" s="29" t="s">
        <v>298</v>
      </c>
      <c r="E163" s="29" t="s">
        <v>73</v>
      </c>
      <c r="F163" s="104"/>
      <c r="G163" s="220" t="s">
        <v>382</v>
      </c>
      <c r="H163" s="48">
        <v>218</v>
      </c>
      <c r="I163" s="244"/>
      <c r="J163" s="232">
        <f t="shared" si="10"/>
        <v>0</v>
      </c>
      <c r="K163" s="107"/>
    </row>
    <row r="164" spans="2:44" ht="26" x14ac:dyDescent="0.15">
      <c r="B164" s="158" t="s">
        <v>198</v>
      </c>
      <c r="C164" s="19" t="s">
        <v>210</v>
      </c>
      <c r="D164" s="25" t="s">
        <v>228</v>
      </c>
      <c r="E164" s="38"/>
      <c r="F164" s="36"/>
      <c r="G164" s="34" t="s">
        <v>35</v>
      </c>
      <c r="H164" s="282">
        <v>275</v>
      </c>
      <c r="I164" s="278"/>
      <c r="J164" s="232">
        <f t="shared" si="10"/>
        <v>0</v>
      </c>
      <c r="K164" s="39" t="s">
        <v>33</v>
      </c>
    </row>
    <row r="165" spans="2:44" ht="26" x14ac:dyDescent="0.15">
      <c r="B165" s="158" t="s">
        <v>223</v>
      </c>
      <c r="C165" s="19" t="s">
        <v>210</v>
      </c>
      <c r="D165" s="25" t="s">
        <v>235</v>
      </c>
      <c r="E165" s="38"/>
      <c r="F165" s="36"/>
      <c r="G165" s="34" t="s">
        <v>35</v>
      </c>
      <c r="H165" s="282">
        <v>275</v>
      </c>
      <c r="I165" s="278"/>
      <c r="J165" s="232">
        <f t="shared" si="10"/>
        <v>0</v>
      </c>
      <c r="K165" s="39" t="s">
        <v>33</v>
      </c>
    </row>
    <row r="166" spans="2:44" ht="27" x14ac:dyDescent="0.15">
      <c r="B166" s="52">
        <v>576</v>
      </c>
      <c r="C166" s="23" t="s">
        <v>210</v>
      </c>
      <c r="D166" s="25" t="s">
        <v>297</v>
      </c>
      <c r="E166" s="25"/>
      <c r="F166" s="35"/>
      <c r="G166" s="220" t="s">
        <v>372</v>
      </c>
      <c r="H166" s="161">
        <v>170</v>
      </c>
      <c r="I166" s="242"/>
      <c r="J166" s="232">
        <f t="shared" si="10"/>
        <v>0</v>
      </c>
      <c r="K166" s="28"/>
    </row>
    <row r="167" spans="2:44" s="50" customFormat="1" ht="27" x14ac:dyDescent="0.15">
      <c r="B167" s="55" t="s">
        <v>317</v>
      </c>
      <c r="C167" s="20" t="s">
        <v>210</v>
      </c>
      <c r="D167" s="25" t="s">
        <v>350</v>
      </c>
      <c r="E167" s="25" t="s">
        <v>316</v>
      </c>
      <c r="F167" s="34"/>
      <c r="G167" s="220" t="s">
        <v>378</v>
      </c>
      <c r="H167" s="109">
        <v>122.5</v>
      </c>
      <c r="I167" s="242"/>
      <c r="J167" s="232">
        <f t="shared" si="10"/>
        <v>0</v>
      </c>
      <c r="K167" s="28" t="s">
        <v>33</v>
      </c>
    </row>
    <row r="168" spans="2:44" s="7" customFormat="1" ht="27" x14ac:dyDescent="0.15">
      <c r="B168" s="162" t="s">
        <v>114</v>
      </c>
      <c r="C168" s="20" t="s">
        <v>210</v>
      </c>
      <c r="D168" s="25" t="s">
        <v>397</v>
      </c>
      <c r="E168" s="25"/>
      <c r="F168" s="175"/>
      <c r="G168" s="220" t="s">
        <v>376</v>
      </c>
      <c r="H168" s="27">
        <v>155</v>
      </c>
      <c r="I168" s="242"/>
      <c r="J168" s="232">
        <f t="shared" si="10"/>
        <v>0</v>
      </c>
      <c r="K168" s="28" t="s">
        <v>27</v>
      </c>
    </row>
    <row r="169" spans="2:44" ht="27" x14ac:dyDescent="0.15">
      <c r="B169" s="162" t="s">
        <v>176</v>
      </c>
      <c r="C169" s="23" t="s">
        <v>210</v>
      </c>
      <c r="D169" s="25" t="s">
        <v>390</v>
      </c>
      <c r="E169" s="25" t="s">
        <v>26</v>
      </c>
      <c r="F169" s="36"/>
      <c r="G169" s="36"/>
      <c r="H169" s="27"/>
      <c r="I169" s="242"/>
      <c r="J169" s="232">
        <f t="shared" si="10"/>
        <v>0</v>
      </c>
      <c r="K169" s="28"/>
    </row>
    <row r="170" spans="2:44" ht="26" x14ac:dyDescent="0.15">
      <c r="B170" s="57">
        <v>307</v>
      </c>
      <c r="C170" s="23" t="s">
        <v>210</v>
      </c>
      <c r="D170" s="25" t="s">
        <v>386</v>
      </c>
      <c r="E170" s="25"/>
      <c r="F170" s="137"/>
      <c r="G170" s="34" t="s">
        <v>372</v>
      </c>
      <c r="H170" s="27">
        <v>185.25</v>
      </c>
      <c r="I170" s="242"/>
      <c r="J170" s="232">
        <f t="shared" si="10"/>
        <v>0</v>
      </c>
      <c r="K170" s="28"/>
    </row>
    <row r="171" spans="2:44" ht="27" x14ac:dyDescent="0.15">
      <c r="B171" s="57" t="s">
        <v>181</v>
      </c>
      <c r="C171" s="23" t="s">
        <v>210</v>
      </c>
      <c r="D171" s="25" t="s">
        <v>242</v>
      </c>
      <c r="E171" s="25" t="s">
        <v>243</v>
      </c>
      <c r="F171" s="36"/>
      <c r="G171" s="220" t="s">
        <v>372</v>
      </c>
      <c r="H171" s="27">
        <v>220</v>
      </c>
      <c r="I171" s="242"/>
      <c r="J171" s="232">
        <f t="shared" si="10"/>
        <v>0</v>
      </c>
      <c r="K171" s="28" t="s">
        <v>33</v>
      </c>
    </row>
    <row r="172" spans="2:44" ht="27" x14ac:dyDescent="0.15">
      <c r="B172" s="52">
        <v>506</v>
      </c>
      <c r="C172" s="20" t="s">
        <v>210</v>
      </c>
      <c r="D172" s="25" t="s">
        <v>384</v>
      </c>
      <c r="E172" s="25" t="s">
        <v>336</v>
      </c>
      <c r="F172" s="175"/>
      <c r="G172" s="220" t="s">
        <v>381</v>
      </c>
      <c r="H172" s="160">
        <v>103</v>
      </c>
      <c r="I172" s="242"/>
      <c r="J172" s="232">
        <f t="shared" si="10"/>
        <v>0</v>
      </c>
      <c r="K172" s="28" t="s">
        <v>33</v>
      </c>
    </row>
    <row r="173" spans="2:44" ht="28" thickBot="1" x14ac:dyDescent="0.2">
      <c r="B173" s="163" t="s">
        <v>153</v>
      </c>
      <c r="C173" s="72" t="s">
        <v>210</v>
      </c>
      <c r="D173" s="108" t="s">
        <v>155</v>
      </c>
      <c r="E173" s="108" t="s">
        <v>74</v>
      </c>
      <c r="F173" s="105"/>
      <c r="G173" s="220" t="s">
        <v>378</v>
      </c>
      <c r="H173" s="121">
        <v>205.9</v>
      </c>
      <c r="I173" s="279"/>
      <c r="J173" s="232">
        <f t="shared" si="10"/>
        <v>0</v>
      </c>
      <c r="K173" s="73" t="s">
        <v>112</v>
      </c>
    </row>
    <row r="174" spans="2:44" ht="35" customHeight="1" thickBot="1" x14ac:dyDescent="0.2">
      <c r="B174" s="316" t="s">
        <v>56</v>
      </c>
      <c r="C174" s="317"/>
      <c r="D174" s="328"/>
      <c r="E174" s="328"/>
      <c r="F174" s="328"/>
      <c r="G174" s="328"/>
      <c r="H174" s="328"/>
      <c r="I174" s="328"/>
      <c r="J174" s="328"/>
      <c r="K174" s="329"/>
    </row>
    <row r="175" spans="2:44" ht="60" customHeight="1" thickBot="1" x14ac:dyDescent="0.2">
      <c r="B175" s="110" t="s">
        <v>86</v>
      </c>
      <c r="C175" s="286" t="s">
        <v>299</v>
      </c>
      <c r="D175" s="287" t="s">
        <v>15</v>
      </c>
      <c r="E175" s="287" t="s">
        <v>10</v>
      </c>
      <c r="F175" s="287" t="s">
        <v>21</v>
      </c>
      <c r="G175" s="286" t="s">
        <v>193</v>
      </c>
      <c r="H175" s="115" t="s">
        <v>81</v>
      </c>
      <c r="I175" s="239" t="s">
        <v>388</v>
      </c>
      <c r="J175" s="289" t="s">
        <v>387</v>
      </c>
      <c r="K175" s="288" t="s">
        <v>48</v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</row>
    <row r="176" spans="2:44" ht="28" thickTop="1" x14ac:dyDescent="0.15">
      <c r="B176" s="52" t="s">
        <v>212</v>
      </c>
      <c r="C176" s="29" t="s">
        <v>210</v>
      </c>
      <c r="D176" s="25" t="s">
        <v>326</v>
      </c>
      <c r="E176" s="25" t="s">
        <v>26</v>
      </c>
      <c r="F176" s="29"/>
      <c r="G176" s="220" t="s">
        <v>372</v>
      </c>
      <c r="H176" s="40">
        <v>110</v>
      </c>
      <c r="I176" s="280"/>
      <c r="J176" s="232">
        <f t="shared" ref="J176:J179" si="11">I176*H176</f>
        <v>0</v>
      </c>
      <c r="K176" s="28" t="s">
        <v>51</v>
      </c>
    </row>
    <row r="177" spans="2:11" s="18" customFormat="1" ht="27" x14ac:dyDescent="0.15">
      <c r="B177" s="129" t="s">
        <v>324</v>
      </c>
      <c r="C177" s="20" t="s">
        <v>210</v>
      </c>
      <c r="D177" s="25" t="s">
        <v>322</v>
      </c>
      <c r="E177" s="25"/>
      <c r="F177" s="25"/>
      <c r="G177" s="220" t="s">
        <v>373</v>
      </c>
      <c r="H177" s="40">
        <v>220</v>
      </c>
      <c r="I177" s="242"/>
      <c r="J177" s="232">
        <f t="shared" si="11"/>
        <v>0</v>
      </c>
      <c r="K177" s="28" t="s">
        <v>33</v>
      </c>
    </row>
    <row r="178" spans="2:11" s="18" customFormat="1" ht="27" x14ac:dyDescent="0.15">
      <c r="B178" s="56" t="s">
        <v>222</v>
      </c>
      <c r="C178" s="22" t="s">
        <v>210</v>
      </c>
      <c r="D178" s="25" t="s">
        <v>234</v>
      </c>
      <c r="E178" s="25"/>
      <c r="F178" s="70"/>
      <c r="G178" s="34" t="s">
        <v>35</v>
      </c>
      <c r="H178" s="282">
        <v>275</v>
      </c>
      <c r="I178" s="242"/>
      <c r="J178" s="232">
        <f t="shared" si="11"/>
        <v>0</v>
      </c>
      <c r="K178" s="28" t="s">
        <v>33</v>
      </c>
    </row>
    <row r="179" spans="2:11" ht="28" thickBot="1" x14ac:dyDescent="0.2">
      <c r="B179" s="52" t="s">
        <v>211</v>
      </c>
      <c r="C179" s="29" t="s">
        <v>210</v>
      </c>
      <c r="D179" s="25" t="s">
        <v>369</v>
      </c>
      <c r="E179" s="25" t="s">
        <v>50</v>
      </c>
      <c r="F179" s="70"/>
      <c r="G179" s="220" t="s">
        <v>372</v>
      </c>
      <c r="H179" s="40">
        <v>110</v>
      </c>
      <c r="I179" s="242"/>
      <c r="J179" s="232">
        <f t="shared" si="11"/>
        <v>0</v>
      </c>
      <c r="K179" s="28" t="s">
        <v>51</v>
      </c>
    </row>
    <row r="180" spans="2:11" ht="30" customHeight="1" x14ac:dyDescent="0.15">
      <c r="B180" s="325" t="s">
        <v>17</v>
      </c>
      <c r="C180" s="325"/>
      <c r="D180" s="325"/>
      <c r="E180" s="325"/>
      <c r="F180" s="325"/>
      <c r="G180" s="325"/>
      <c r="H180" s="325"/>
      <c r="I180" s="325"/>
      <c r="J180" s="325"/>
      <c r="K180" s="325"/>
    </row>
    <row r="181" spans="2:11" s="18" customFormat="1" ht="30" customHeight="1" x14ac:dyDescent="0.15">
      <c r="B181" s="166">
        <v>1</v>
      </c>
      <c r="C181" s="323" t="s">
        <v>283</v>
      </c>
      <c r="D181" s="323"/>
      <c r="E181" s="323"/>
      <c r="F181" s="323"/>
      <c r="G181" s="323"/>
      <c r="H181" s="323"/>
      <c r="I181" s="323"/>
      <c r="J181" s="323"/>
      <c r="K181" s="324"/>
    </row>
    <row r="182" spans="2:11" s="18" customFormat="1" ht="30" customHeight="1" x14ac:dyDescent="0.15">
      <c r="B182" s="167">
        <v>2</v>
      </c>
      <c r="C182" s="309" t="s">
        <v>371</v>
      </c>
      <c r="D182" s="309"/>
      <c r="E182" s="309"/>
      <c r="F182" s="309"/>
      <c r="G182" s="309"/>
      <c r="H182" s="309"/>
      <c r="I182" s="309"/>
      <c r="J182" s="309"/>
      <c r="K182" s="310"/>
    </row>
    <row r="183" spans="2:11" s="18" customFormat="1" ht="30" customHeight="1" x14ac:dyDescent="0.15">
      <c r="B183" s="167">
        <v>3</v>
      </c>
      <c r="C183" s="312" t="s">
        <v>284</v>
      </c>
      <c r="D183" s="312"/>
      <c r="E183" s="312"/>
      <c r="F183" s="312"/>
      <c r="G183" s="312"/>
      <c r="H183" s="312"/>
      <c r="I183" s="312"/>
      <c r="J183" s="312"/>
      <c r="K183" s="310"/>
    </row>
    <row r="184" spans="2:11" s="18" customFormat="1" ht="30" customHeight="1" x14ac:dyDescent="0.15">
      <c r="B184" s="167">
        <v>4</v>
      </c>
      <c r="C184" s="312" t="s">
        <v>285</v>
      </c>
      <c r="D184" s="312"/>
      <c r="E184" s="312"/>
      <c r="F184" s="312"/>
      <c r="G184" s="312"/>
      <c r="H184" s="312"/>
      <c r="I184" s="312"/>
      <c r="J184" s="312"/>
      <c r="K184" s="310"/>
    </row>
    <row r="185" spans="2:11" s="18" customFormat="1" ht="30" customHeight="1" x14ac:dyDescent="0.15">
      <c r="B185" s="167">
        <v>5</v>
      </c>
      <c r="C185" s="312" t="s">
        <v>340</v>
      </c>
      <c r="D185" s="312"/>
      <c r="E185" s="312"/>
      <c r="F185" s="312"/>
      <c r="G185" s="312"/>
      <c r="H185" s="312"/>
      <c r="I185" s="312"/>
      <c r="J185" s="312"/>
      <c r="K185" s="310"/>
    </row>
    <row r="186" spans="2:11" s="18" customFormat="1" ht="30" customHeight="1" x14ac:dyDescent="0.15">
      <c r="B186" s="167">
        <v>6</v>
      </c>
      <c r="C186" s="312" t="s">
        <v>286</v>
      </c>
      <c r="D186" s="312"/>
      <c r="E186" s="312"/>
      <c r="F186" s="312"/>
      <c r="G186" s="312"/>
      <c r="H186" s="312"/>
      <c r="I186" s="312"/>
      <c r="J186" s="312"/>
      <c r="K186" s="310"/>
    </row>
    <row r="187" spans="2:11" s="18" customFormat="1" ht="30" customHeight="1" x14ac:dyDescent="0.15">
      <c r="B187" s="167">
        <v>7</v>
      </c>
      <c r="C187" s="312" t="s">
        <v>287</v>
      </c>
      <c r="D187" s="312"/>
      <c r="E187" s="312"/>
      <c r="F187" s="312"/>
      <c r="G187" s="312"/>
      <c r="H187" s="312"/>
      <c r="I187" s="312"/>
      <c r="J187" s="312"/>
      <c r="K187" s="310"/>
    </row>
    <row r="188" spans="2:11" s="18" customFormat="1" ht="30" customHeight="1" x14ac:dyDescent="0.15">
      <c r="B188" s="167">
        <v>8</v>
      </c>
      <c r="C188" s="312" t="s">
        <v>288</v>
      </c>
      <c r="D188" s="312"/>
      <c r="E188" s="312"/>
      <c r="F188" s="312"/>
      <c r="G188" s="312"/>
      <c r="H188" s="312"/>
      <c r="I188" s="312"/>
      <c r="J188" s="312"/>
      <c r="K188" s="310"/>
    </row>
    <row r="189" spans="2:11" s="18" customFormat="1" ht="30" customHeight="1" x14ac:dyDescent="0.15">
      <c r="B189" s="167">
        <v>9</v>
      </c>
      <c r="C189" s="312" t="s">
        <v>289</v>
      </c>
      <c r="D189" s="312"/>
      <c r="E189" s="312"/>
      <c r="F189" s="312"/>
      <c r="G189" s="312"/>
      <c r="H189" s="312"/>
      <c r="I189" s="312"/>
      <c r="J189" s="312"/>
      <c r="K189" s="310"/>
    </row>
    <row r="190" spans="2:11" s="18" customFormat="1" ht="30" customHeight="1" x14ac:dyDescent="0.15">
      <c r="B190" s="167">
        <v>10</v>
      </c>
      <c r="C190" s="312" t="s">
        <v>290</v>
      </c>
      <c r="D190" s="312"/>
      <c r="E190" s="312"/>
      <c r="F190" s="312"/>
      <c r="G190" s="312"/>
      <c r="H190" s="312"/>
      <c r="I190" s="312"/>
      <c r="J190" s="312"/>
      <c r="K190" s="310"/>
    </row>
    <row r="191" spans="2:11" s="18" customFormat="1" ht="30" customHeight="1" x14ac:dyDescent="0.15">
      <c r="B191" s="167">
        <v>11</v>
      </c>
      <c r="C191" s="312" t="s">
        <v>341</v>
      </c>
      <c r="D191" s="312"/>
      <c r="E191" s="312"/>
      <c r="F191" s="312"/>
      <c r="G191" s="312"/>
      <c r="H191" s="312"/>
      <c r="I191" s="312"/>
      <c r="J191" s="312"/>
      <c r="K191" s="310"/>
    </row>
    <row r="192" spans="2:11" s="18" customFormat="1" ht="30" customHeight="1" x14ac:dyDescent="0.15">
      <c r="B192" s="168"/>
      <c r="C192" s="357" t="s">
        <v>342</v>
      </c>
      <c r="D192" s="357"/>
      <c r="E192" s="357"/>
      <c r="F192" s="357"/>
      <c r="G192" s="357"/>
      <c r="H192" s="357"/>
      <c r="I192" s="357"/>
      <c r="J192" s="357"/>
      <c r="K192" s="358"/>
    </row>
    <row r="193" spans="2:11" ht="45" customHeight="1" x14ac:dyDescent="0.15">
      <c r="B193" s="347" t="s">
        <v>20</v>
      </c>
      <c r="C193" s="347"/>
      <c r="D193" s="347"/>
      <c r="E193" s="347"/>
      <c r="F193" s="347"/>
      <c r="G193" s="347"/>
      <c r="H193" s="347"/>
      <c r="I193" s="347"/>
      <c r="J193" s="347"/>
      <c r="K193" s="347"/>
    </row>
    <row r="194" spans="2:11" ht="30" customHeight="1" x14ac:dyDescent="0.15">
      <c r="B194" s="311" t="s">
        <v>12</v>
      </c>
      <c r="C194" s="311"/>
      <c r="D194" s="311"/>
      <c r="E194" s="169"/>
      <c r="F194" s="170" t="s">
        <v>82</v>
      </c>
      <c r="G194" s="169"/>
      <c r="H194" s="354" t="s">
        <v>339</v>
      </c>
      <c r="I194" s="355"/>
      <c r="J194" s="355"/>
      <c r="K194" s="356"/>
    </row>
    <row r="195" spans="2:11" ht="30" customHeight="1" x14ac:dyDescent="0.15">
      <c r="B195" s="311" t="s">
        <v>338</v>
      </c>
      <c r="C195" s="311"/>
      <c r="D195" s="311"/>
      <c r="E195" s="169"/>
      <c r="F195" s="170" t="s">
        <v>83</v>
      </c>
      <c r="G195" s="169"/>
      <c r="H195" s="348"/>
      <c r="I195" s="349"/>
      <c r="J195" s="349"/>
      <c r="K195" s="350"/>
    </row>
    <row r="196" spans="2:11" ht="30" customHeight="1" x14ac:dyDescent="0.15">
      <c r="B196" s="311" t="s">
        <v>7</v>
      </c>
      <c r="C196" s="311"/>
      <c r="D196" s="311"/>
      <c r="E196" s="169"/>
      <c r="F196" s="170" t="s">
        <v>40</v>
      </c>
      <c r="G196" s="169"/>
      <c r="H196" s="348"/>
      <c r="I196" s="349"/>
      <c r="J196" s="349"/>
      <c r="K196" s="350"/>
    </row>
    <row r="197" spans="2:11" ht="30" customHeight="1" x14ac:dyDescent="0.15">
      <c r="B197" s="311" t="s">
        <v>8</v>
      </c>
      <c r="C197" s="311"/>
      <c r="D197" s="311"/>
      <c r="E197" s="169"/>
      <c r="F197" s="170" t="s">
        <v>6</v>
      </c>
      <c r="G197" s="169"/>
      <c r="H197" s="348"/>
      <c r="I197" s="349"/>
      <c r="J197" s="349"/>
      <c r="K197" s="350"/>
    </row>
    <row r="198" spans="2:11" ht="30" customHeight="1" x14ac:dyDescent="0.15">
      <c r="B198" s="311" t="s">
        <v>9</v>
      </c>
      <c r="C198" s="311"/>
      <c r="D198" s="311"/>
      <c r="E198" s="169"/>
      <c r="F198" s="170" t="s">
        <v>41</v>
      </c>
      <c r="G198" s="169"/>
      <c r="H198" s="348"/>
      <c r="I198" s="349"/>
      <c r="J198" s="349"/>
      <c r="K198" s="350"/>
    </row>
    <row r="199" spans="2:11" ht="30" customHeight="1" x14ac:dyDescent="0.15">
      <c r="B199" s="311" t="s">
        <v>11</v>
      </c>
      <c r="C199" s="311"/>
      <c r="D199" s="311"/>
      <c r="E199" s="169"/>
      <c r="F199" s="170" t="s">
        <v>84</v>
      </c>
      <c r="G199" s="169"/>
      <c r="H199" s="348"/>
      <c r="I199" s="349"/>
      <c r="J199" s="349"/>
      <c r="K199" s="350"/>
    </row>
    <row r="200" spans="2:11" ht="30" customHeight="1" x14ac:dyDescent="0.15">
      <c r="B200" s="311"/>
      <c r="C200" s="311"/>
      <c r="D200" s="311"/>
      <c r="E200" s="169"/>
      <c r="F200" s="170" t="s">
        <v>85</v>
      </c>
      <c r="G200" s="169"/>
      <c r="H200" s="351"/>
      <c r="I200" s="352"/>
      <c r="J200" s="352"/>
      <c r="K200" s="353"/>
    </row>
    <row r="201" spans="2:11" ht="28" x14ac:dyDescent="0.15">
      <c r="B201" s="171" t="s">
        <v>14</v>
      </c>
      <c r="C201" s="165"/>
      <c r="D201" s="346"/>
      <c r="E201" s="346"/>
      <c r="F201" s="346"/>
      <c r="G201" s="346"/>
      <c r="H201" s="346"/>
      <c r="I201" s="346"/>
      <c r="J201" s="346"/>
      <c r="K201" s="346"/>
    </row>
    <row r="202" spans="2:11" ht="27" customHeight="1" x14ac:dyDescent="0.15">
      <c r="B202" s="344"/>
      <c r="C202" s="345"/>
      <c r="D202" s="344"/>
      <c r="E202" s="344"/>
      <c r="F202" s="344"/>
      <c r="G202" s="344"/>
      <c r="H202" s="344"/>
      <c r="I202" s="344"/>
      <c r="J202" s="344"/>
      <c r="K202" s="344"/>
    </row>
    <row r="203" spans="2:11" ht="28" x14ac:dyDescent="0.15">
      <c r="B203" s="344"/>
      <c r="C203" s="345"/>
      <c r="D203" s="344"/>
      <c r="E203" s="344"/>
      <c r="F203" s="344"/>
      <c r="G203" s="344"/>
      <c r="H203" s="344"/>
      <c r="I203" s="344"/>
      <c r="J203" s="344"/>
      <c r="K203" s="344"/>
    </row>
    <row r="210" spans="4:4" x14ac:dyDescent="0.15">
      <c r="D210" s="18"/>
    </row>
  </sheetData>
  <protectedRanges>
    <protectedRange sqref="G195:J200 E194:E200" name="CUSTOMER DETAILS"/>
  </protectedRanges>
  <autoFilter ref="B11:K201" xr:uid="{10DF5422-3F90-4FB7-A6BE-255442E6749A}"/>
  <sortState xmlns:xlrd2="http://schemas.microsoft.com/office/spreadsheetml/2017/richdata2" ref="B151:K173">
    <sortCondition ref="D151:D173"/>
  </sortState>
  <mergeCells count="55">
    <mergeCell ref="B203:K203"/>
    <mergeCell ref="C190:K190"/>
    <mergeCell ref="B194:D194"/>
    <mergeCell ref="B195:D195"/>
    <mergeCell ref="B146:K146"/>
    <mergeCell ref="B202:K202"/>
    <mergeCell ref="D201:K201"/>
    <mergeCell ref="B193:K193"/>
    <mergeCell ref="H199:K199"/>
    <mergeCell ref="H200:K200"/>
    <mergeCell ref="H194:K194"/>
    <mergeCell ref="C192:K192"/>
    <mergeCell ref="H195:K195"/>
    <mergeCell ref="H196:K196"/>
    <mergeCell ref="H197:K197"/>
    <mergeCell ref="H198:K198"/>
    <mergeCell ref="G1:K1"/>
    <mergeCell ref="G2:K2"/>
    <mergeCell ref="G3:K3"/>
    <mergeCell ref="G4:K4"/>
    <mergeCell ref="G5:K5"/>
    <mergeCell ref="G6:K6"/>
    <mergeCell ref="B9:K9"/>
    <mergeCell ref="I7:K7"/>
    <mergeCell ref="B10:K10"/>
    <mergeCell ref="G7:H7"/>
    <mergeCell ref="B8:K8"/>
    <mergeCell ref="B87:K87"/>
    <mergeCell ref="B88:K88"/>
    <mergeCell ref="B41:K41"/>
    <mergeCell ref="B77:K77"/>
    <mergeCell ref="C181:K181"/>
    <mergeCell ref="B180:K180"/>
    <mergeCell ref="B89:K89"/>
    <mergeCell ref="B126:K126"/>
    <mergeCell ref="B90:K90"/>
    <mergeCell ref="B98:K98"/>
    <mergeCell ref="B103:K103"/>
    <mergeCell ref="B131:K131"/>
    <mergeCell ref="B132:K132"/>
    <mergeCell ref="B174:K174"/>
    <mergeCell ref="C182:K182"/>
    <mergeCell ref="B198:D198"/>
    <mergeCell ref="B199:D199"/>
    <mergeCell ref="B200:D200"/>
    <mergeCell ref="B196:D196"/>
    <mergeCell ref="B197:D197"/>
    <mergeCell ref="C191:K191"/>
    <mergeCell ref="C189:K189"/>
    <mergeCell ref="C183:K183"/>
    <mergeCell ref="C184:K184"/>
    <mergeCell ref="C185:K185"/>
    <mergeCell ref="C186:K186"/>
    <mergeCell ref="C187:K187"/>
    <mergeCell ref="C188:K188"/>
  </mergeCells>
  <phoneticPr fontId="3" type="noConversion"/>
  <printOptions horizontalCentered="1"/>
  <pageMargins left="0.19685039370078741" right="0.19685039370078741" top="0.19685039370078741" bottom="0.31496062992125984" header="0" footer="0"/>
  <pageSetup paperSize="9" scale="29" fitToHeight="3" orientation="portrait" r:id="rId1"/>
  <headerFooter alignWithMargins="0">
    <oddFooter xml:space="preserve">&amp;L&amp;11
&amp;F
&amp;C&amp;11Page &amp;P&amp;R&amp;11Organic Product Controlled by
Ecocert &amp; 
KIWA BCS-Öko-Garantie GmbH
ZA-BIO-615/141
</oddFooter>
  </headerFooter>
  <rowBreaks count="2" manualBreakCount="2">
    <brk id="89" max="11" man="1"/>
    <brk id="132" max="11" man="1"/>
  </rowBreaks>
  <colBreaks count="1" manualBreakCount="1">
    <brk id="12" max="20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Coetzee &amp; Coetzee "Spice &amp; Tea"</vt:lpstr>
      <vt:lpstr>'Coetzee &amp; Coetzee "Spice &amp; Tea"'!_Hlk530496563</vt:lpstr>
      <vt:lpstr>'Coetzee &amp; Coetzee "Spice &amp; Tea"'!_Hlk530496569</vt:lpstr>
      <vt:lpstr>'Coetzee &amp; Coetzee "Spice &amp; Tea"'!Print_Area</vt:lpstr>
      <vt:lpstr>'Coetzee &amp; Coetzee "Spice &amp; Tea"'!Print_Titles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Niell Coetzee</dc:creator>
  <cp:lastModifiedBy>Microsoft Office User</cp:lastModifiedBy>
  <cp:lastPrinted>2020-02-24T13:42:31Z</cp:lastPrinted>
  <dcterms:created xsi:type="dcterms:W3CDTF">2004-01-15T18:13:42Z</dcterms:created>
  <dcterms:modified xsi:type="dcterms:W3CDTF">2020-05-17T11:07:04Z</dcterms:modified>
</cp:coreProperties>
</file>